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adb.intra.admin.ch\Userhome$\ZIVI-01\U80790694\config\Desktop\Solde au 01.01.2023\"/>
    </mc:Choice>
  </mc:AlternateContent>
  <bookViews>
    <workbookView xWindow="0" yWindow="0" windowWidth="28800" windowHeight="12450"/>
  </bookViews>
  <sheets>
    <sheet name="gennaio" sheetId="2" r:id="rId1"/>
    <sheet name="febbraio" sheetId="3" r:id="rId2"/>
    <sheet name="marzo" sheetId="4" r:id="rId3"/>
    <sheet name="aprile" sheetId="5" r:id="rId4"/>
    <sheet name="maggio" sheetId="6" r:id="rId5"/>
    <sheet name="giugno" sheetId="7" r:id="rId6"/>
    <sheet name="lugio" sheetId="8" r:id="rId7"/>
    <sheet name="agosto" sheetId="9" r:id="rId8"/>
    <sheet name="settembre" sheetId="10" r:id="rId9"/>
    <sheet name="ottobre" sheetId="1" r:id="rId10"/>
    <sheet name="novembre" sheetId="11" r:id="rId11"/>
    <sheet name="dicembre" sheetId="12" r:id="rId12"/>
    <sheet name="totale" sheetId="13" r:id="rId13"/>
  </sheets>
  <definedNames>
    <definedName name="_xlnm.Print_Area" localSheetId="7">agosto!$B$2:$K$51</definedName>
    <definedName name="_xlnm.Print_Area" localSheetId="3">aprile!$B$2:$K$50</definedName>
    <definedName name="_xlnm.Print_Area" localSheetId="11">dicembre!$B$2:$K$51</definedName>
    <definedName name="_xlnm.Print_Area" localSheetId="1">febbraio!$B$2:$K$48</definedName>
    <definedName name="_xlnm.Print_Area" localSheetId="0">gennaio!$B$2:$K$51</definedName>
    <definedName name="_xlnm.Print_Area" localSheetId="5">giugno!$B$2:$K$50</definedName>
    <definedName name="_xlnm.Print_Area" localSheetId="6">lugio!$B$2:$K$51</definedName>
    <definedName name="_xlnm.Print_Area" localSheetId="4">maggio!$B$2:$K$51</definedName>
    <definedName name="_xlnm.Print_Area" localSheetId="2">marzo!$B$2:$K$51</definedName>
    <definedName name="_xlnm.Print_Area" localSheetId="10">novembre!$B$2:$K$50</definedName>
    <definedName name="_xlnm.Print_Area" localSheetId="9">ottobre!$B$2:$K$51</definedName>
    <definedName name="_xlnm.Print_Area" localSheetId="8">settembre!$B$2:$K$50</definedName>
    <definedName name="_xlnm.Print_Area" localSheetId="12">totale!$B$2:$L$41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3" l="1"/>
  <c r="K5" i="4" s="1"/>
  <c r="K5" i="5" s="1"/>
  <c r="K5" i="6" s="1"/>
  <c r="K5" i="7" s="1"/>
  <c r="K5" i="8" s="1"/>
  <c r="K5" i="9" s="1"/>
  <c r="K5" i="10" s="1"/>
  <c r="K5" i="1" s="1"/>
  <c r="K5" i="11" s="1"/>
  <c r="K5" i="12" s="1"/>
  <c r="K5" i="13" s="1"/>
  <c r="G5" i="3"/>
  <c r="G5" i="4" s="1"/>
  <c r="G5" i="5" s="1"/>
  <c r="G5" i="6" s="1"/>
  <c r="G5" i="7" s="1"/>
  <c r="G5" i="8" s="1"/>
  <c r="G5" i="9" s="1"/>
  <c r="G5" i="10" s="1"/>
  <c r="G5" i="1" s="1"/>
  <c r="G5" i="11" s="1"/>
  <c r="G5" i="12" s="1"/>
  <c r="G5" i="13" s="1"/>
  <c r="K4" i="12"/>
  <c r="K4" i="11"/>
  <c r="K4" i="1"/>
  <c r="K4" i="10"/>
  <c r="K4" i="9"/>
  <c r="K4" i="8"/>
  <c r="K4" i="7"/>
  <c r="K4" i="6"/>
  <c r="K4" i="5"/>
  <c r="K4" i="4"/>
  <c r="D5" i="2"/>
  <c r="K41" i="3" l="1"/>
  <c r="K43" i="3" s="1"/>
  <c r="G4" i="13" l="1"/>
  <c r="G3" i="13"/>
  <c r="L4" i="13"/>
  <c r="K4" i="13"/>
  <c r="L3" i="13"/>
  <c r="K3" i="13"/>
  <c r="D3" i="13"/>
  <c r="K4" i="3"/>
  <c r="K3" i="3"/>
  <c r="K3" i="4" s="1"/>
  <c r="K3" i="5" s="1"/>
  <c r="K3" i="6" s="1"/>
  <c r="K3" i="7" s="1"/>
  <c r="K3" i="8" s="1"/>
  <c r="K3" i="9" s="1"/>
  <c r="K3" i="10" s="1"/>
  <c r="K3" i="1" s="1"/>
  <c r="K3" i="11" s="1"/>
  <c r="K3" i="12" s="1"/>
  <c r="G4" i="3"/>
  <c r="G4" i="4" s="1"/>
  <c r="G4" i="5" s="1"/>
  <c r="G4" i="6" s="1"/>
  <c r="G4" i="7" s="1"/>
  <c r="G4" i="8" s="1"/>
  <c r="G4" i="9" s="1"/>
  <c r="G4" i="10" s="1"/>
  <c r="G4" i="1" s="1"/>
  <c r="G4" i="11" s="1"/>
  <c r="G4" i="12" s="1"/>
  <c r="G3" i="3"/>
  <c r="G3" i="4" s="1"/>
  <c r="G3" i="5" s="1"/>
  <c r="G3" i="6" s="1"/>
  <c r="G3" i="7" s="1"/>
  <c r="G3" i="8" s="1"/>
  <c r="G3" i="9" s="1"/>
  <c r="G3" i="10" s="1"/>
  <c r="G3" i="1" s="1"/>
  <c r="G3" i="11" s="1"/>
  <c r="G3" i="12" s="1"/>
  <c r="D3" i="3"/>
  <c r="D3" i="4" s="1"/>
  <c r="D3" i="5" s="1"/>
  <c r="D3" i="6" s="1"/>
  <c r="D3" i="7" s="1"/>
  <c r="D3" i="8" s="1"/>
  <c r="D3" i="9" s="1"/>
  <c r="D3" i="10" s="1"/>
  <c r="D3" i="1" s="1"/>
  <c r="D3" i="11" s="1"/>
  <c r="D3" i="12" s="1"/>
  <c r="D5" i="3" l="1"/>
  <c r="J44" i="12" l="1"/>
  <c r="K44" i="12"/>
  <c r="K43" i="7"/>
  <c r="K45" i="7" s="1"/>
  <c r="E44" i="2"/>
  <c r="E11" i="13" s="1"/>
  <c r="D44" i="2"/>
  <c r="D11" i="13" s="1"/>
  <c r="D41" i="3"/>
  <c r="D13" i="13" l="1"/>
  <c r="D46" i="2"/>
  <c r="I44" i="12"/>
  <c r="I33" i="13" s="1"/>
  <c r="H44" i="12"/>
  <c r="G44" i="12"/>
  <c r="G33" i="13" s="1"/>
  <c r="F44" i="12"/>
  <c r="E44" i="12"/>
  <c r="E33" i="13" s="1"/>
  <c r="D44" i="12"/>
  <c r="D5" i="12"/>
  <c r="C12" i="12" s="1"/>
  <c r="K43" i="11"/>
  <c r="J43" i="11"/>
  <c r="J31" i="13" s="1"/>
  <c r="I43" i="11"/>
  <c r="I31" i="13" s="1"/>
  <c r="H43" i="11"/>
  <c r="G43" i="11"/>
  <c r="G31" i="13" s="1"/>
  <c r="F43" i="11"/>
  <c r="E43" i="11"/>
  <c r="E31" i="13" s="1"/>
  <c r="D43" i="11"/>
  <c r="D5" i="11"/>
  <c r="C12" i="11" s="1"/>
  <c r="K43" i="10"/>
  <c r="J43" i="10"/>
  <c r="I43" i="10"/>
  <c r="I27" i="13" s="1"/>
  <c r="H43" i="10"/>
  <c r="G43" i="10"/>
  <c r="G27" i="13" s="1"/>
  <c r="F43" i="10"/>
  <c r="E43" i="10"/>
  <c r="E27" i="13" s="1"/>
  <c r="D43" i="10"/>
  <c r="D27" i="13" s="1"/>
  <c r="D5" i="10"/>
  <c r="C12" i="10" s="1"/>
  <c r="B12" i="10" s="1"/>
  <c r="K44" i="9"/>
  <c r="J44" i="9"/>
  <c r="J25" i="13" s="1"/>
  <c r="I44" i="9"/>
  <c r="I25" i="13" s="1"/>
  <c r="H44" i="9"/>
  <c r="G44" i="9"/>
  <c r="G25" i="13" s="1"/>
  <c r="F44" i="9"/>
  <c r="F25" i="13" s="1"/>
  <c r="E44" i="9"/>
  <c r="E25" i="13" s="1"/>
  <c r="D44" i="9"/>
  <c r="D5" i="9"/>
  <c r="C12" i="9" s="1"/>
  <c r="K44" i="8"/>
  <c r="K23" i="13" s="1"/>
  <c r="J44" i="8"/>
  <c r="J23" i="13" s="1"/>
  <c r="I44" i="8"/>
  <c r="I23" i="13" s="1"/>
  <c r="H44" i="8"/>
  <c r="G44" i="8"/>
  <c r="G23" i="13" s="1"/>
  <c r="F44" i="8"/>
  <c r="E44" i="8"/>
  <c r="E23" i="13" s="1"/>
  <c r="D44" i="8"/>
  <c r="D5" i="8"/>
  <c r="C12" i="8" s="1"/>
  <c r="J43" i="7"/>
  <c r="I43" i="7"/>
  <c r="I21" i="13" s="1"/>
  <c r="H43" i="7"/>
  <c r="H21" i="13" s="1"/>
  <c r="G43" i="7"/>
  <c r="G21" i="13" s="1"/>
  <c r="F43" i="7"/>
  <c r="F21" i="13" s="1"/>
  <c r="E43" i="7"/>
  <c r="D43" i="7"/>
  <c r="D5" i="7"/>
  <c r="K44" i="6"/>
  <c r="J44" i="6"/>
  <c r="I44" i="6"/>
  <c r="I19" i="13" s="1"/>
  <c r="H44" i="6"/>
  <c r="G44" i="6"/>
  <c r="G19" i="13" s="1"/>
  <c r="F44" i="6"/>
  <c r="E44" i="6"/>
  <c r="E19" i="13" s="1"/>
  <c r="D44" i="6"/>
  <c r="D5" i="6"/>
  <c r="C12" i="6" s="1"/>
  <c r="K43" i="5"/>
  <c r="J43" i="5"/>
  <c r="J17" i="13" s="1"/>
  <c r="I43" i="5"/>
  <c r="I17" i="13" s="1"/>
  <c r="H43" i="5"/>
  <c r="G43" i="5"/>
  <c r="G17" i="13" s="1"/>
  <c r="F43" i="5"/>
  <c r="F17" i="13" s="1"/>
  <c r="E43" i="5"/>
  <c r="E17" i="13" s="1"/>
  <c r="D43" i="5"/>
  <c r="D5" i="5"/>
  <c r="C12" i="5" s="1"/>
  <c r="C13" i="5" s="1"/>
  <c r="K44" i="4"/>
  <c r="J44" i="4"/>
  <c r="I44" i="4"/>
  <c r="I15" i="13" s="1"/>
  <c r="H44" i="4"/>
  <c r="H15" i="13" s="1"/>
  <c r="G44" i="4"/>
  <c r="G15" i="13" s="1"/>
  <c r="F44" i="4"/>
  <c r="E44" i="4"/>
  <c r="E15" i="13" s="1"/>
  <c r="D44" i="4"/>
  <c r="D15" i="13" s="1"/>
  <c r="D5" i="4"/>
  <c r="C12" i="4" s="1"/>
  <c r="J41" i="3"/>
  <c r="I41" i="3"/>
  <c r="I13" i="13" s="1"/>
  <c r="H41" i="3"/>
  <c r="G41" i="3"/>
  <c r="G13" i="13" s="1"/>
  <c r="F41" i="3"/>
  <c r="E41" i="3"/>
  <c r="E13" i="13" s="1"/>
  <c r="K44" i="2"/>
  <c r="J44" i="2"/>
  <c r="I44" i="2"/>
  <c r="I11" i="13" s="1"/>
  <c r="H44" i="2"/>
  <c r="G44" i="2"/>
  <c r="G11" i="13" s="1"/>
  <c r="F44" i="2"/>
  <c r="C12" i="2"/>
  <c r="K44" i="1"/>
  <c r="J44" i="1"/>
  <c r="I44" i="1"/>
  <c r="I29" i="13" s="1"/>
  <c r="H44" i="1"/>
  <c r="G44" i="1"/>
  <c r="G29" i="13" s="1"/>
  <c r="F44" i="1"/>
  <c r="F29" i="13" s="1"/>
  <c r="E44" i="1"/>
  <c r="E29" i="13" s="1"/>
  <c r="D44" i="1"/>
  <c r="D5" i="1"/>
  <c r="K46" i="2" l="1"/>
  <c r="K11" i="13"/>
  <c r="D43" i="3"/>
  <c r="H46" i="12"/>
  <c r="D46" i="1"/>
  <c r="D29" i="13"/>
  <c r="F46" i="2"/>
  <c r="F11" i="13"/>
  <c r="J46" i="2"/>
  <c r="J11" i="13"/>
  <c r="K13" i="13"/>
  <c r="K46" i="4"/>
  <c r="K15" i="13"/>
  <c r="E21" i="13"/>
  <c r="E35" i="13" s="1"/>
  <c r="F46" i="8"/>
  <c r="F23" i="13"/>
  <c r="H45" i="10"/>
  <c r="H27" i="13"/>
  <c r="D45" i="11"/>
  <c r="D31" i="13"/>
  <c r="H45" i="11"/>
  <c r="H31" i="13"/>
  <c r="J45" i="11"/>
  <c r="G35" i="13"/>
  <c r="K46" i="12"/>
  <c r="K33" i="13"/>
  <c r="J46" i="1"/>
  <c r="J29" i="13"/>
  <c r="K45" i="5"/>
  <c r="K17" i="13"/>
  <c r="F46" i="6"/>
  <c r="F19" i="13"/>
  <c r="J46" i="6"/>
  <c r="J19" i="13"/>
  <c r="J45" i="7"/>
  <c r="J21" i="13"/>
  <c r="K46" i="8"/>
  <c r="D46" i="12"/>
  <c r="D33" i="13"/>
  <c r="H33" i="13"/>
  <c r="K46" i="1"/>
  <c r="K29" i="13"/>
  <c r="H11" i="13"/>
  <c r="H46" i="2"/>
  <c r="D45" i="5"/>
  <c r="D17" i="13"/>
  <c r="H45" i="5"/>
  <c r="H17" i="13"/>
  <c r="J45" i="5"/>
  <c r="K46" i="6"/>
  <c r="K21" i="13" s="1"/>
  <c r="K19" i="13"/>
  <c r="D46" i="8"/>
  <c r="D23" i="13"/>
  <c r="H46" i="8"/>
  <c r="H23" i="13"/>
  <c r="J46" i="8"/>
  <c r="K46" i="9"/>
  <c r="K25" i="13"/>
  <c r="F45" i="10"/>
  <c r="F27" i="13"/>
  <c r="J45" i="10"/>
  <c r="J27" i="13"/>
  <c r="F45" i="11"/>
  <c r="F31" i="13"/>
  <c r="I35" i="13"/>
  <c r="H46" i="1"/>
  <c r="H29" i="13"/>
  <c r="F46" i="4"/>
  <c r="F15" i="13"/>
  <c r="J46" i="4"/>
  <c r="J15" i="13"/>
  <c r="D46" i="6"/>
  <c r="D19" i="13"/>
  <c r="H46" i="6"/>
  <c r="H19" i="13"/>
  <c r="D45" i="7"/>
  <c r="D21" i="13"/>
  <c r="D46" i="9"/>
  <c r="D25" i="13"/>
  <c r="H46" i="9"/>
  <c r="H25" i="13"/>
  <c r="J46" i="9"/>
  <c r="K45" i="10"/>
  <c r="K27" i="13"/>
  <c r="K45" i="11"/>
  <c r="K31" i="13"/>
  <c r="F46" i="12"/>
  <c r="F33" i="13"/>
  <c r="J46" i="12"/>
  <c r="J33" i="13"/>
  <c r="J43" i="3"/>
  <c r="J13" i="13"/>
  <c r="H43" i="3"/>
  <c r="H13" i="13"/>
  <c r="F43" i="3"/>
  <c r="F13" i="13"/>
  <c r="C13" i="11"/>
  <c r="C14" i="11" s="1"/>
  <c r="B12" i="11"/>
  <c r="F46" i="1"/>
  <c r="D45" i="10"/>
  <c r="F46" i="9"/>
  <c r="F45" i="7"/>
  <c r="H45" i="7"/>
  <c r="B12" i="5"/>
  <c r="F45" i="5"/>
  <c r="D46" i="4"/>
  <c r="H46" i="4"/>
  <c r="C13" i="2"/>
  <c r="B13" i="2" s="1"/>
  <c r="B12" i="2"/>
  <c r="B12" i="12"/>
  <c r="C13" i="12"/>
  <c r="C13" i="10"/>
  <c r="B12" i="9"/>
  <c r="C13" i="9"/>
  <c r="B12" i="8"/>
  <c r="C13" i="8"/>
  <c r="C12" i="7"/>
  <c r="B12" i="6"/>
  <c r="C13" i="6"/>
  <c r="B13" i="5"/>
  <c r="C14" i="5"/>
  <c r="B12" i="4"/>
  <c r="C13" i="4"/>
  <c r="C12" i="3"/>
  <c r="C12" i="1"/>
  <c r="K45" i="3" l="1"/>
  <c r="D35" i="13"/>
  <c r="K35" i="13"/>
  <c r="B13" i="11"/>
  <c r="L11" i="13"/>
  <c r="K48" i="12"/>
  <c r="K47" i="11"/>
  <c r="K48" i="1"/>
  <c r="K47" i="10"/>
  <c r="K48" i="9"/>
  <c r="K48" i="8"/>
  <c r="K47" i="7"/>
  <c r="K48" i="6"/>
  <c r="K47" i="5"/>
  <c r="K48" i="4"/>
  <c r="L17" i="13"/>
  <c r="K48" i="2"/>
  <c r="L15" i="13"/>
  <c r="L23" i="13"/>
  <c r="L19" i="13"/>
  <c r="J35" i="13"/>
  <c r="L27" i="13"/>
  <c r="L25" i="13"/>
  <c r="L31" i="13"/>
  <c r="L29" i="13"/>
  <c r="H35" i="13"/>
  <c r="L33" i="13"/>
  <c r="L13" i="13"/>
  <c r="F35" i="13"/>
  <c r="C14" i="2"/>
  <c r="C15" i="2" s="1"/>
  <c r="C14" i="12"/>
  <c r="B13" i="12"/>
  <c r="C15" i="11"/>
  <c r="B14" i="11"/>
  <c r="B13" i="10"/>
  <c r="C14" i="10"/>
  <c r="C14" i="9"/>
  <c r="B13" i="9"/>
  <c r="C14" i="8"/>
  <c r="B13" i="8"/>
  <c r="B12" i="7"/>
  <c r="C13" i="7"/>
  <c r="C14" i="6"/>
  <c r="B13" i="6"/>
  <c r="C15" i="5"/>
  <c r="B14" i="5"/>
  <c r="C14" i="4"/>
  <c r="B13" i="4"/>
  <c r="B12" i="3"/>
  <c r="C13" i="3"/>
  <c r="B12" i="1"/>
  <c r="C13" i="1"/>
  <c r="B14" i="2" l="1"/>
  <c r="B14" i="12"/>
  <c r="C15" i="12"/>
  <c r="B15" i="11"/>
  <c r="C16" i="11"/>
  <c r="B14" i="10"/>
  <c r="C15" i="10"/>
  <c r="B14" i="9"/>
  <c r="C15" i="9"/>
  <c r="B14" i="8"/>
  <c r="C15" i="8"/>
  <c r="C14" i="7"/>
  <c r="B13" i="7"/>
  <c r="B14" i="6"/>
  <c r="C15" i="6"/>
  <c r="B15" i="5"/>
  <c r="C16" i="5"/>
  <c r="B14" i="4"/>
  <c r="C15" i="4"/>
  <c r="B13" i="3"/>
  <c r="C14" i="3"/>
  <c r="B15" i="2"/>
  <c r="C16" i="2"/>
  <c r="B13" i="1"/>
  <c r="C14" i="1"/>
  <c r="C16" i="12" l="1"/>
  <c r="B15" i="12"/>
  <c r="C17" i="11"/>
  <c r="B16" i="11"/>
  <c r="B15" i="10"/>
  <c r="C16" i="10"/>
  <c r="C16" i="9"/>
  <c r="B15" i="9"/>
  <c r="C16" i="8"/>
  <c r="B15" i="8"/>
  <c r="B14" i="7"/>
  <c r="C15" i="7"/>
  <c r="C16" i="6"/>
  <c r="B15" i="6"/>
  <c r="C17" i="5"/>
  <c r="B16" i="5"/>
  <c r="C16" i="4"/>
  <c r="B15" i="4"/>
  <c r="B14" i="3"/>
  <c r="C15" i="3"/>
  <c r="C17" i="2"/>
  <c r="B16" i="2"/>
  <c r="B14" i="1"/>
  <c r="C15" i="1"/>
  <c r="B16" i="12" l="1"/>
  <c r="C17" i="12"/>
  <c r="B17" i="11"/>
  <c r="C18" i="11"/>
  <c r="B16" i="10"/>
  <c r="C17" i="10"/>
  <c r="B16" i="9"/>
  <c r="C17" i="9"/>
  <c r="B16" i="8"/>
  <c r="C17" i="8"/>
  <c r="B15" i="7"/>
  <c r="C16" i="7"/>
  <c r="B16" i="6"/>
  <c r="C17" i="6"/>
  <c r="B17" i="5"/>
  <c r="C18" i="5"/>
  <c r="B16" i="4"/>
  <c r="C17" i="4"/>
  <c r="B15" i="3"/>
  <c r="C16" i="3"/>
  <c r="B17" i="2"/>
  <c r="C18" i="2"/>
  <c r="B15" i="1"/>
  <c r="C16" i="1"/>
  <c r="C18" i="12" l="1"/>
  <c r="B17" i="12"/>
  <c r="C19" i="11"/>
  <c r="B18" i="11"/>
  <c r="B17" i="10"/>
  <c r="C18" i="10"/>
  <c r="C18" i="9"/>
  <c r="B17" i="9"/>
  <c r="C18" i="8"/>
  <c r="B17" i="8"/>
  <c r="B16" i="7"/>
  <c r="C17" i="7"/>
  <c r="C18" i="6"/>
  <c r="B17" i="6"/>
  <c r="C19" i="5"/>
  <c r="B18" i="5"/>
  <c r="C18" i="4"/>
  <c r="B17" i="4"/>
  <c r="B16" i="3"/>
  <c r="C17" i="3"/>
  <c r="C19" i="2"/>
  <c r="B18" i="2"/>
  <c r="B16" i="1"/>
  <c r="C17" i="1"/>
  <c r="B18" i="12" l="1"/>
  <c r="C19" i="12"/>
  <c r="B19" i="11"/>
  <c r="C20" i="11"/>
  <c r="B18" i="10"/>
  <c r="C19" i="10"/>
  <c r="B18" i="9"/>
  <c r="C19" i="9"/>
  <c r="B18" i="8"/>
  <c r="C19" i="8"/>
  <c r="B17" i="7"/>
  <c r="C18" i="7"/>
  <c r="B18" i="6"/>
  <c r="C19" i="6"/>
  <c r="B19" i="5"/>
  <c r="C20" i="5"/>
  <c r="B18" i="4"/>
  <c r="C19" i="4"/>
  <c r="B17" i="3"/>
  <c r="C18" i="3"/>
  <c r="B19" i="2"/>
  <c r="C20" i="2"/>
  <c r="B17" i="1"/>
  <c r="C18" i="1"/>
  <c r="C20" i="12" l="1"/>
  <c r="B19" i="12"/>
  <c r="C21" i="11"/>
  <c r="B20" i="11"/>
  <c r="B19" i="10"/>
  <c r="C20" i="10"/>
  <c r="C20" i="9"/>
  <c r="B19" i="9"/>
  <c r="C20" i="8"/>
  <c r="B19" i="8"/>
  <c r="B18" i="7"/>
  <c r="C19" i="7"/>
  <c r="C20" i="6"/>
  <c r="B19" i="6"/>
  <c r="C21" i="5"/>
  <c r="B20" i="5"/>
  <c r="C20" i="4"/>
  <c r="B19" i="4"/>
  <c r="B18" i="3"/>
  <c r="C19" i="3"/>
  <c r="C21" i="2"/>
  <c r="B20" i="2"/>
  <c r="B18" i="1"/>
  <c r="C19" i="1"/>
  <c r="B20" i="12" l="1"/>
  <c r="C21" i="12"/>
  <c r="B21" i="11"/>
  <c r="C22" i="11"/>
  <c r="B20" i="10"/>
  <c r="C21" i="10"/>
  <c r="B20" i="9"/>
  <c r="C21" i="9"/>
  <c r="B20" i="8"/>
  <c r="C21" i="8"/>
  <c r="B19" i="7"/>
  <c r="C20" i="7"/>
  <c r="B20" i="6"/>
  <c r="C21" i="6"/>
  <c r="B21" i="5"/>
  <c r="C22" i="5"/>
  <c r="B20" i="4"/>
  <c r="C21" i="4"/>
  <c r="B19" i="3"/>
  <c r="C20" i="3"/>
  <c r="B21" i="2"/>
  <c r="C22" i="2"/>
  <c r="B19" i="1"/>
  <c r="C20" i="1"/>
  <c r="C22" i="12" l="1"/>
  <c r="B21" i="12"/>
  <c r="C23" i="11"/>
  <c r="B22" i="11"/>
  <c r="C22" i="10"/>
  <c r="B21" i="10"/>
  <c r="C22" i="9"/>
  <c r="B21" i="9"/>
  <c r="C22" i="8"/>
  <c r="B21" i="8"/>
  <c r="B20" i="7"/>
  <c r="C21" i="7"/>
  <c r="C22" i="6"/>
  <c r="B21" i="6"/>
  <c r="C23" i="5"/>
  <c r="B22" i="5"/>
  <c r="C22" i="4"/>
  <c r="B21" i="4"/>
  <c r="B20" i="3"/>
  <c r="C21" i="3"/>
  <c r="C23" i="2"/>
  <c r="B22" i="2"/>
  <c r="B20" i="1"/>
  <c r="C21" i="1"/>
  <c r="B22" i="12" l="1"/>
  <c r="C23" i="12"/>
  <c r="B23" i="11"/>
  <c r="C24" i="11"/>
  <c r="B22" i="10"/>
  <c r="C23" i="10"/>
  <c r="B22" i="9"/>
  <c r="C23" i="9"/>
  <c r="B22" i="8"/>
  <c r="C23" i="8"/>
  <c r="B21" i="7"/>
  <c r="C22" i="7"/>
  <c r="B22" i="6"/>
  <c r="C23" i="6"/>
  <c r="B23" i="5"/>
  <c r="C24" i="5"/>
  <c r="B22" i="4"/>
  <c r="C23" i="4"/>
  <c r="B21" i="3"/>
  <c r="C22" i="3"/>
  <c r="B23" i="2"/>
  <c r="C24" i="2"/>
  <c r="B21" i="1"/>
  <c r="C22" i="1"/>
  <c r="C24" i="12" l="1"/>
  <c r="B23" i="12"/>
  <c r="C25" i="11"/>
  <c r="B24" i="11"/>
  <c r="B23" i="10"/>
  <c r="C24" i="10"/>
  <c r="C24" i="9"/>
  <c r="B23" i="9"/>
  <c r="C24" i="8"/>
  <c r="B23" i="8"/>
  <c r="B22" i="7"/>
  <c r="C23" i="7"/>
  <c r="C24" i="6"/>
  <c r="B23" i="6"/>
  <c r="C25" i="5"/>
  <c r="B24" i="5"/>
  <c r="C24" i="4"/>
  <c r="B23" i="4"/>
  <c r="B22" i="3"/>
  <c r="C23" i="3"/>
  <c r="C25" i="2"/>
  <c r="B24" i="2"/>
  <c r="B22" i="1"/>
  <c r="C23" i="1"/>
  <c r="B24" i="12" l="1"/>
  <c r="C25" i="12"/>
  <c r="B25" i="11"/>
  <c r="C26" i="11"/>
  <c r="B24" i="10"/>
  <c r="C25" i="10"/>
  <c r="B24" i="9"/>
  <c r="C25" i="9"/>
  <c r="B24" i="8"/>
  <c r="C25" i="8"/>
  <c r="B23" i="7"/>
  <c r="C24" i="7"/>
  <c r="B24" i="6"/>
  <c r="C25" i="6"/>
  <c r="B25" i="5"/>
  <c r="C26" i="5"/>
  <c r="B24" i="4"/>
  <c r="C25" i="4"/>
  <c r="B23" i="3"/>
  <c r="C24" i="3"/>
  <c r="B25" i="2"/>
  <c r="C26" i="2"/>
  <c r="B23" i="1"/>
  <c r="C24" i="1"/>
  <c r="C26" i="12" l="1"/>
  <c r="B25" i="12"/>
  <c r="C27" i="11"/>
  <c r="B26" i="11"/>
  <c r="B25" i="10"/>
  <c r="C26" i="10"/>
  <c r="C26" i="9"/>
  <c r="B25" i="9"/>
  <c r="C26" i="8"/>
  <c r="B25" i="8"/>
  <c r="B24" i="7"/>
  <c r="C25" i="7"/>
  <c r="C26" i="6"/>
  <c r="B25" i="6"/>
  <c r="C27" i="5"/>
  <c r="B26" i="5"/>
  <c r="C26" i="4"/>
  <c r="B25" i="4"/>
  <c r="B24" i="3"/>
  <c r="C25" i="3"/>
  <c r="C27" i="2"/>
  <c r="B26" i="2"/>
  <c r="B24" i="1"/>
  <c r="C25" i="1"/>
  <c r="B26" i="12" l="1"/>
  <c r="C27" i="12"/>
  <c r="B27" i="11"/>
  <c r="C28" i="11"/>
  <c r="B26" i="10"/>
  <c r="C27" i="10"/>
  <c r="B26" i="9"/>
  <c r="C27" i="9"/>
  <c r="B26" i="8"/>
  <c r="C27" i="8"/>
  <c r="B25" i="7"/>
  <c r="C26" i="7"/>
  <c r="B26" i="6"/>
  <c r="C27" i="6"/>
  <c r="B27" i="5"/>
  <c r="C28" i="5"/>
  <c r="B26" i="4"/>
  <c r="C27" i="4"/>
  <c r="B25" i="3"/>
  <c r="C26" i="3"/>
  <c r="B27" i="2"/>
  <c r="C28" i="2"/>
  <c r="B25" i="1"/>
  <c r="C26" i="1"/>
  <c r="C28" i="12" l="1"/>
  <c r="B27" i="12"/>
  <c r="C29" i="11"/>
  <c r="B28" i="11"/>
  <c r="C28" i="10"/>
  <c r="B27" i="10"/>
  <c r="C28" i="9"/>
  <c r="B27" i="9"/>
  <c r="C28" i="8"/>
  <c r="B27" i="8"/>
  <c r="B26" i="7"/>
  <c r="C27" i="7"/>
  <c r="C28" i="6"/>
  <c r="B27" i="6"/>
  <c r="C29" i="5"/>
  <c r="B28" i="5"/>
  <c r="C28" i="4"/>
  <c r="B27" i="4"/>
  <c r="B26" i="3"/>
  <c r="C27" i="3"/>
  <c r="C29" i="2"/>
  <c r="B28" i="2"/>
  <c r="B26" i="1"/>
  <c r="C27" i="1"/>
  <c r="B28" i="12" l="1"/>
  <c r="C29" i="12"/>
  <c r="B29" i="11"/>
  <c r="C30" i="11"/>
  <c r="B28" i="10"/>
  <c r="C29" i="10"/>
  <c r="B28" i="9"/>
  <c r="C29" i="9"/>
  <c r="B28" i="8"/>
  <c r="C29" i="8"/>
  <c r="B27" i="7"/>
  <c r="C28" i="7"/>
  <c r="B28" i="6"/>
  <c r="C29" i="6"/>
  <c r="B29" i="5"/>
  <c r="C30" i="5"/>
  <c r="B28" i="4"/>
  <c r="C29" i="4"/>
  <c r="B27" i="3"/>
  <c r="C28" i="3"/>
  <c r="B29" i="2"/>
  <c r="C30" i="2"/>
  <c r="B27" i="1"/>
  <c r="C28" i="1"/>
  <c r="C30" i="12" l="1"/>
  <c r="B29" i="12"/>
  <c r="C31" i="11"/>
  <c r="B30" i="11"/>
  <c r="B29" i="10"/>
  <c r="C30" i="10"/>
  <c r="C30" i="9"/>
  <c r="B29" i="9"/>
  <c r="C30" i="8"/>
  <c r="B29" i="8"/>
  <c r="B28" i="7"/>
  <c r="C29" i="7"/>
  <c r="C30" i="6"/>
  <c r="B29" i="6"/>
  <c r="C31" i="5"/>
  <c r="B30" i="5"/>
  <c r="C30" i="4"/>
  <c r="B29" i="4"/>
  <c r="B28" i="3"/>
  <c r="C29" i="3"/>
  <c r="C31" i="2"/>
  <c r="B30" i="2"/>
  <c r="B28" i="1"/>
  <c r="C29" i="1"/>
  <c r="B30" i="12" l="1"/>
  <c r="C31" i="12"/>
  <c r="B31" i="11"/>
  <c r="C32" i="11"/>
  <c r="B30" i="10"/>
  <c r="C31" i="10"/>
  <c r="B30" i="9"/>
  <c r="C31" i="9"/>
  <c r="B30" i="8"/>
  <c r="C31" i="8"/>
  <c r="B29" i="7"/>
  <c r="C30" i="7"/>
  <c r="B30" i="6"/>
  <c r="C31" i="6"/>
  <c r="B31" i="5"/>
  <c r="C32" i="5"/>
  <c r="B30" i="4"/>
  <c r="C31" i="4"/>
  <c r="B29" i="3"/>
  <c r="C30" i="3"/>
  <c r="B31" i="2"/>
  <c r="C32" i="2"/>
  <c r="B29" i="1"/>
  <c r="C30" i="1"/>
  <c r="L21" i="13" l="1"/>
  <c r="L38" i="13" s="1"/>
  <c r="C32" i="12"/>
  <c r="B31" i="12"/>
  <c r="C33" i="11"/>
  <c r="B32" i="11"/>
  <c r="B31" i="10"/>
  <c r="C32" i="10"/>
  <c r="C32" i="9"/>
  <c r="B31" i="9"/>
  <c r="C32" i="8"/>
  <c r="B31" i="8"/>
  <c r="B30" i="7"/>
  <c r="C31" i="7"/>
  <c r="C32" i="6"/>
  <c r="B31" i="6"/>
  <c r="C33" i="5"/>
  <c r="B32" i="5"/>
  <c r="C32" i="4"/>
  <c r="B31" i="4"/>
  <c r="B30" i="3"/>
  <c r="C31" i="3"/>
  <c r="C33" i="2"/>
  <c r="B32" i="2"/>
  <c r="B30" i="1"/>
  <c r="C31" i="1"/>
  <c r="B32" i="12" l="1"/>
  <c r="C33" i="12"/>
  <c r="B33" i="11"/>
  <c r="C34" i="11"/>
  <c r="B32" i="10"/>
  <c r="C33" i="10"/>
  <c r="B32" i="9"/>
  <c r="C33" i="9"/>
  <c r="B32" i="8"/>
  <c r="C33" i="8"/>
  <c r="B31" i="7"/>
  <c r="C32" i="7"/>
  <c r="B32" i="6"/>
  <c r="C33" i="6"/>
  <c r="B33" i="5"/>
  <c r="C34" i="5"/>
  <c r="B32" i="4"/>
  <c r="C33" i="4"/>
  <c r="B31" i="3"/>
  <c r="C32" i="3"/>
  <c r="B33" i="2"/>
  <c r="C34" i="2"/>
  <c r="B31" i="1"/>
  <c r="C32" i="1"/>
  <c r="C34" i="12" l="1"/>
  <c r="B33" i="12"/>
  <c r="C35" i="11"/>
  <c r="B34" i="11"/>
  <c r="C34" i="10"/>
  <c r="B33" i="10"/>
  <c r="C34" i="9"/>
  <c r="B33" i="9"/>
  <c r="C34" i="8"/>
  <c r="B33" i="8"/>
  <c r="B32" i="7"/>
  <c r="C33" i="7"/>
  <c r="C34" i="6"/>
  <c r="B33" i="6"/>
  <c r="C35" i="5"/>
  <c r="B34" i="5"/>
  <c r="C34" i="4"/>
  <c r="B33" i="4"/>
  <c r="B32" i="3"/>
  <c r="C33" i="3"/>
  <c r="C35" i="2"/>
  <c r="B34" i="2"/>
  <c r="B32" i="1"/>
  <c r="C33" i="1"/>
  <c r="B34" i="12" l="1"/>
  <c r="C35" i="12"/>
  <c r="B35" i="11"/>
  <c r="C36" i="11"/>
  <c r="B34" i="10"/>
  <c r="C35" i="10"/>
  <c r="B34" i="9"/>
  <c r="C35" i="9"/>
  <c r="B34" i="8"/>
  <c r="C35" i="8"/>
  <c r="B33" i="7"/>
  <c r="C34" i="7"/>
  <c r="B34" i="6"/>
  <c r="C35" i="6"/>
  <c r="B35" i="5"/>
  <c r="C36" i="5"/>
  <c r="B34" i="4"/>
  <c r="C35" i="4"/>
  <c r="B33" i="3"/>
  <c r="C34" i="3"/>
  <c r="B35" i="2"/>
  <c r="C36" i="2"/>
  <c r="B33" i="1"/>
  <c r="C34" i="1"/>
  <c r="C36" i="12" l="1"/>
  <c r="B35" i="12"/>
  <c r="C37" i="11"/>
  <c r="B36" i="11"/>
  <c r="B35" i="10"/>
  <c r="C36" i="10"/>
  <c r="C36" i="9"/>
  <c r="B35" i="9"/>
  <c r="C36" i="8"/>
  <c r="B35" i="8"/>
  <c r="B34" i="7"/>
  <c r="C35" i="7"/>
  <c r="C36" i="6"/>
  <c r="B35" i="6"/>
  <c r="C37" i="5"/>
  <c r="B36" i="5"/>
  <c r="C36" i="4"/>
  <c r="B35" i="4"/>
  <c r="B34" i="3"/>
  <c r="C35" i="3"/>
  <c r="C37" i="2"/>
  <c r="B36" i="2"/>
  <c r="B34" i="1"/>
  <c r="C35" i="1"/>
  <c r="B36" i="12" l="1"/>
  <c r="C37" i="12"/>
  <c r="B37" i="11"/>
  <c r="C38" i="11"/>
  <c r="B36" i="10"/>
  <c r="C37" i="10"/>
  <c r="B36" i="9"/>
  <c r="C37" i="9"/>
  <c r="B36" i="8"/>
  <c r="C37" i="8"/>
  <c r="B35" i="7"/>
  <c r="C36" i="7"/>
  <c r="B36" i="6"/>
  <c r="C37" i="6"/>
  <c r="B37" i="5"/>
  <c r="C38" i="5"/>
  <c r="B36" i="4"/>
  <c r="C37" i="4"/>
  <c r="B35" i="3"/>
  <c r="C36" i="3"/>
  <c r="B37" i="2"/>
  <c r="C38" i="2"/>
  <c r="B35" i="1"/>
  <c r="C36" i="1"/>
  <c r="C38" i="12" l="1"/>
  <c r="B37" i="12"/>
  <c r="C39" i="11"/>
  <c r="B38" i="11"/>
  <c r="B37" i="10"/>
  <c r="C38" i="10"/>
  <c r="C38" i="9"/>
  <c r="B37" i="9"/>
  <c r="C38" i="8"/>
  <c r="B37" i="8"/>
  <c r="B36" i="7"/>
  <c r="C37" i="7"/>
  <c r="C38" i="6"/>
  <c r="B37" i="6"/>
  <c r="C39" i="5"/>
  <c r="B38" i="5"/>
  <c r="C38" i="4"/>
  <c r="B37" i="4"/>
  <c r="B36" i="3"/>
  <c r="C37" i="3"/>
  <c r="C39" i="2"/>
  <c r="B38" i="2"/>
  <c r="B36" i="1"/>
  <c r="C37" i="1"/>
  <c r="B38" i="12" l="1"/>
  <c r="C39" i="12"/>
  <c r="B39" i="11"/>
  <c r="C40" i="11"/>
  <c r="B38" i="10"/>
  <c r="C39" i="10"/>
  <c r="B38" i="9"/>
  <c r="C39" i="9"/>
  <c r="B38" i="8"/>
  <c r="C39" i="8"/>
  <c r="B37" i="7"/>
  <c r="C38" i="7"/>
  <c r="B38" i="6"/>
  <c r="C39" i="6"/>
  <c r="B39" i="5"/>
  <c r="C40" i="5"/>
  <c r="B38" i="4"/>
  <c r="C39" i="4"/>
  <c r="B37" i="3"/>
  <c r="C38" i="3"/>
  <c r="C39" i="3" s="1"/>
  <c r="B39" i="2"/>
  <c r="C40" i="2"/>
  <c r="B37" i="1"/>
  <c r="C38" i="1"/>
  <c r="B39" i="3" l="1"/>
  <c r="C40" i="12"/>
  <c r="B39" i="12"/>
  <c r="C41" i="11"/>
  <c r="B41" i="11" s="1"/>
  <c r="B40" i="11"/>
  <c r="C40" i="10"/>
  <c r="B39" i="10"/>
  <c r="C40" i="9"/>
  <c r="B39" i="9"/>
  <c r="C40" i="8"/>
  <c r="B39" i="8"/>
  <c r="B38" i="7"/>
  <c r="C39" i="7"/>
  <c r="C40" i="6"/>
  <c r="B39" i="6"/>
  <c r="C41" i="5"/>
  <c r="B41" i="5" s="1"/>
  <c r="B40" i="5"/>
  <c r="C40" i="4"/>
  <c r="B39" i="4"/>
  <c r="B38" i="3"/>
  <c r="C41" i="2"/>
  <c r="B40" i="2"/>
  <c r="B38" i="1"/>
  <c r="C39" i="1"/>
  <c r="B40" i="12" l="1"/>
  <c r="C41" i="12"/>
  <c r="B40" i="10"/>
  <c r="C41" i="10"/>
  <c r="B41" i="10" s="1"/>
  <c r="B40" i="9"/>
  <c r="C41" i="9"/>
  <c r="B40" i="8"/>
  <c r="C41" i="8"/>
  <c r="B39" i="7"/>
  <c r="C40" i="7"/>
  <c r="B40" i="6"/>
  <c r="C41" i="6"/>
  <c r="B40" i="4"/>
  <c r="C41" i="4"/>
  <c r="B41" i="2"/>
  <c r="C42" i="2"/>
  <c r="B42" i="2" s="1"/>
  <c r="B39" i="1"/>
  <c r="C40" i="1"/>
  <c r="C42" i="12" l="1"/>
  <c r="B42" i="12" s="1"/>
  <c r="B41" i="12"/>
  <c r="C42" i="9"/>
  <c r="B42" i="9" s="1"/>
  <c r="B41" i="9"/>
  <c r="C42" i="8"/>
  <c r="B42" i="8" s="1"/>
  <c r="B41" i="8"/>
  <c r="B40" i="7"/>
  <c r="C41" i="7"/>
  <c r="B41" i="7" s="1"/>
  <c r="C42" i="6"/>
  <c r="B42" i="6" s="1"/>
  <c r="B41" i="6"/>
  <c r="C42" i="4"/>
  <c r="B42" i="4" s="1"/>
  <c r="B41" i="4"/>
  <c r="B40" i="1"/>
  <c r="C41" i="1"/>
  <c r="B41" i="1" l="1"/>
  <c r="C42" i="1"/>
  <c r="B42" i="1" s="1"/>
</calcChain>
</file>

<file path=xl/comments1.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10.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11.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12.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2.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3.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4.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5.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6.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7.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8.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comments9.xml><?xml version="1.0" encoding="utf-8"?>
<comments xmlns="http://schemas.openxmlformats.org/spreadsheetml/2006/main">
  <authors>
    <author>Peter Stoffer</author>
  </authors>
  <commentList>
    <comment ref="D12" authorId="0" shapeId="0">
      <text>
        <r>
          <rPr>
            <sz val="12"/>
            <color indexed="81"/>
            <rFont val="Arial"/>
            <family val="2"/>
          </rPr>
          <t>Segnare con una "x" la casella corrispondente</t>
        </r>
      </text>
    </comment>
    <comment ref="E12" authorId="0" shapeId="0">
      <text>
        <r>
          <rPr>
            <sz val="12"/>
            <color indexed="81"/>
            <rFont val="Arial"/>
            <family val="2"/>
          </rPr>
          <t>Segnare con una "x" la casella corrispondente</t>
        </r>
      </text>
    </comment>
    <comment ref="F12" authorId="0" shapeId="0">
      <text>
        <r>
          <rPr>
            <sz val="12"/>
            <color indexed="81"/>
            <rFont val="Arial"/>
            <family val="2"/>
          </rPr>
          <t>Segnare con una "x" la casella corrispondente</t>
        </r>
      </text>
    </comment>
    <comment ref="G12" authorId="0" shapeId="0">
      <text>
        <r>
          <rPr>
            <sz val="12"/>
            <color indexed="81"/>
            <rFont val="Arial"/>
            <family val="2"/>
          </rPr>
          <t>Segnare con una "x" la casella corrispondente</t>
        </r>
      </text>
    </comment>
    <comment ref="H12" authorId="0" shapeId="0">
      <text>
        <r>
          <rPr>
            <sz val="12"/>
            <color indexed="81"/>
            <rFont val="Arial"/>
            <family val="2"/>
          </rPr>
          <t>Segnare con una "x" la casella corrispondente</t>
        </r>
      </text>
    </comment>
    <comment ref="I12" authorId="0" shapeId="0">
      <text>
        <r>
          <rPr>
            <sz val="12"/>
            <color indexed="81"/>
            <rFont val="Arial"/>
            <family val="2"/>
          </rPr>
          <t>Segnare con una "x" la casella corrispondente</t>
        </r>
      </text>
    </comment>
    <comment ref="J12" authorId="0" shapeId="0">
      <text>
        <r>
          <rPr>
            <sz val="12"/>
            <color indexed="81"/>
            <rFont val="Arial"/>
            <family val="2"/>
          </rPr>
          <t>Segnare con una "x" la casella corrispondente</t>
        </r>
      </text>
    </comment>
    <comment ref="K12" authorId="0" shapeId="0">
      <text>
        <r>
          <rPr>
            <sz val="12"/>
            <color indexed="81"/>
            <rFont val="Arial"/>
            <family val="2"/>
          </rPr>
          <t>Indicare l'importo in franchi</t>
        </r>
      </text>
    </comment>
  </commentList>
</comments>
</file>

<file path=xl/sharedStrings.xml><?xml version="1.0" encoding="utf-8"?>
<sst xmlns="http://schemas.openxmlformats.org/spreadsheetml/2006/main" count="445" uniqueCount="51">
  <si>
    <t>IBAN</t>
  </si>
  <si>
    <t>IBAN:</t>
  </si>
  <si>
    <r>
      <t xml:space="preserve">Spesenabrechnung 
</t>
    </r>
    <r>
      <rPr>
        <sz val="12"/>
        <color theme="1"/>
        <rFont val="Arial"/>
        <family val="2"/>
      </rPr>
      <t/>
    </r>
  </si>
  <si>
    <t>i</t>
  </si>
  <si>
    <t>Conteggio delle spese</t>
  </si>
  <si>
    <t>Nome:</t>
  </si>
  <si>
    <t>Anno:</t>
  </si>
  <si>
    <t>Mese:</t>
  </si>
  <si>
    <t>Nome e cognome</t>
  </si>
  <si>
    <t>Indirizzo:</t>
  </si>
  <si>
    <t>Zip, Città:</t>
  </si>
  <si>
    <t>Zip, Città</t>
  </si>
  <si>
    <t>Indirizzo</t>
  </si>
  <si>
    <t>Banca:</t>
  </si>
  <si>
    <t>Nome Banca</t>
  </si>
  <si>
    <t>Inizio dell'impiego:</t>
  </si>
  <si>
    <t>Fine dell'impiego:</t>
  </si>
  <si>
    <t>inserire</t>
  </si>
  <si>
    <t>gennaio - dicembre</t>
  </si>
  <si>
    <t>Per compilare la seguente tabella si rammenta che l’istituto d’impiego non è tenuto a versare al civilista alcuna prestazione in denaro per la prima colazione del primo giorno (inizio dell’impiego), né per la cena dell’ultimo giorno (fine dell’impiego). Inoltre, non dovrà essere versata alcuna indennità al civilista per i giorni di corso organizzati dal CIVI.</t>
  </si>
  <si>
    <t>Data</t>
  </si>
  <si>
    <t>gennaio</t>
  </si>
  <si>
    <t>febbraio</t>
  </si>
  <si>
    <t>marzo</t>
  </si>
  <si>
    <t>aprile</t>
  </si>
  <si>
    <t>maggio</t>
  </si>
  <si>
    <t>giugno</t>
  </si>
  <si>
    <t>lugio</t>
  </si>
  <si>
    <t>agosto</t>
  </si>
  <si>
    <t>settembre</t>
  </si>
  <si>
    <t>ottobre</t>
  </si>
  <si>
    <t>novembre</t>
  </si>
  <si>
    <t>dicembre</t>
  </si>
  <si>
    <t>Colazione</t>
  </si>
  <si>
    <t>Pranzo</t>
  </si>
  <si>
    <t>Cena</t>
  </si>
  <si>
    <t xml:space="preserve">Importo 
piccole spese </t>
  </si>
  <si>
    <t>Spese viaggio</t>
  </si>
  <si>
    <t>pagata a 
spese proprie 
all'esterno</t>
  </si>
  <si>
    <t>fornita o pagata direttamente dall'istituto di impiego</t>
  </si>
  <si>
    <t>pagata a spese proprie all'esterno</t>
  </si>
  <si>
    <t>fornita o pagata direttamente dall'istituto 
di impiego</t>
  </si>
  <si>
    <t>importo per le 
piccole spese pari 
al soldo di un soldato</t>
  </si>
  <si>
    <t>spese di viaggio su presentazione del biglietto</t>
  </si>
  <si>
    <t>inserire l'importo</t>
  </si>
  <si>
    <t>Totale:</t>
  </si>
  <si>
    <t>Totale per tipo di spesa:</t>
  </si>
  <si>
    <t>Totale dovuto:</t>
  </si>
  <si>
    <t>Firma civilista</t>
  </si>
  <si>
    <t>Firma istituto d'impiego</t>
  </si>
  <si>
    <t>Totale al mese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</si>
</sst>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mm"/>
    <numFmt numFmtId="165" formatCode="&quot;Fr.&quot;\ #,##0.00"/>
    <numFmt numFmtId="166" formatCode="ddd"/>
    <numFmt numFmtId="167" formatCode="dd/mm/"/>
  </numFmts>
  <fonts count="13" x14ac:knownFonts="1">
    <font>
      <sz val="11"/>
      <color theme="1"/>
      <name val="Arial"/>
      <family val="2"/>
    </font>
    <font>
      <b/>
      <sz val="18"/>
      <color theme="1"/>
      <name val="Arial"/>
      <family val="2"/>
    </font>
    <font>
      <sz val="12"/>
      <color theme="1"/>
      <name val="Arial"/>
      <family val="2"/>
    </font>
    <font>
      <b/>
      <sz val="12"/>
      <color theme="1"/>
      <name val="Arial"/>
      <family val="2"/>
    </font>
    <font>
      <b/>
      <sz val="10"/>
      <color theme="1"/>
      <name val="Arial"/>
      <family val="2"/>
    </font>
    <font>
      <sz val="12"/>
      <color indexed="81"/>
      <name val="Arial"/>
      <family val="2"/>
    </font>
    <font>
      <b/>
      <sz val="11"/>
      <color theme="1"/>
      <name val="Arial"/>
      <family val="2"/>
    </font>
    <font>
      <sz val="9.9"/>
      <color rgb="FF000000"/>
      <name val="Arial"/>
      <family val="2"/>
    </font>
    <font>
      <sz val="10"/>
      <color theme="1"/>
      <name val="Arial"/>
      <family val="2"/>
    </font>
    <font>
      <sz val="28"/>
      <color theme="5" tint="-0.499984740745262"/>
      <name val="Webdings"/>
      <family val="1"/>
      <charset val="2"/>
    </font>
    <font>
      <sz val="28"/>
      <color theme="5" tint="-0.499984740745262"/>
      <name val="Arial"/>
      <family val="2"/>
    </font>
    <font>
      <sz val="12"/>
      <color theme="5" tint="-0.499984740745262"/>
      <name val="Arial"/>
      <family val="2"/>
    </font>
    <font>
      <sz val="11"/>
      <color theme="5" tint="-0.499984740745262"/>
      <name val="Arial"/>
      <family val="2"/>
    </font>
  </fonts>
  <fills count="12">
    <fill>
      <patternFill patternType="none"/>
    </fill>
    <fill>
      <patternFill patternType="gray125"/>
    </fill>
    <fill>
      <patternFill patternType="solid">
        <fgColor rgb="FFE1EBF7"/>
        <bgColor indexed="64"/>
      </patternFill>
    </fill>
    <fill>
      <patternFill patternType="solid">
        <fgColor rgb="FFFFEE85"/>
        <bgColor indexed="64"/>
      </patternFill>
    </fill>
    <fill>
      <patternFill patternType="solid">
        <fgColor rgb="FFCCE9AD"/>
        <bgColor indexed="64"/>
      </patternFill>
    </fill>
    <fill>
      <patternFill patternType="solid">
        <fgColor rgb="FFEBF6DE"/>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0.39994506668294322"/>
        <bgColor indexed="64"/>
      </patternFill>
    </fill>
  </fills>
  <borders count="4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8" fillId="0" borderId="0"/>
  </cellStyleXfs>
  <cellXfs count="169">
    <xf numFmtId="0" fontId="0" fillId="0" borderId="0" xfId="0"/>
    <xf numFmtId="0" fontId="3" fillId="7" borderId="32" xfId="0" applyFont="1" applyFill="1" applyBorder="1" applyAlignment="1">
      <alignment horizontal="left" vertical="center"/>
    </xf>
    <xf numFmtId="0" fontId="3" fillId="7" borderId="1" xfId="0" applyFont="1" applyFill="1" applyBorder="1" applyAlignment="1">
      <alignment horizontal="left" vertical="center"/>
    </xf>
    <xf numFmtId="165" fontId="3" fillId="7" borderId="2" xfId="0" applyNumberFormat="1" applyFont="1" applyFill="1" applyBorder="1" applyAlignment="1">
      <alignment horizontal="center" vertical="center"/>
    </xf>
    <xf numFmtId="165" fontId="6" fillId="6" borderId="22" xfId="0" applyNumberFormat="1" applyFont="1" applyFill="1" applyBorder="1" applyAlignment="1">
      <alignment horizontal="center" vertical="center"/>
    </xf>
    <xf numFmtId="165" fontId="6" fillId="6" borderId="23" xfId="0" applyNumberFormat="1" applyFont="1" applyFill="1" applyBorder="1" applyAlignment="1">
      <alignment horizontal="center" vertical="center"/>
    </xf>
    <xf numFmtId="0" fontId="0" fillId="6" borderId="7" xfId="0" applyFill="1" applyBorder="1" applyAlignment="1">
      <alignment horizontal="center" vertical="center"/>
    </xf>
    <xf numFmtId="0" fontId="6" fillId="6" borderId="36" xfId="0" applyFont="1" applyFill="1" applyBorder="1" applyAlignment="1">
      <alignment horizontal="left" vertical="center" wrapText="1"/>
    </xf>
    <xf numFmtId="0" fontId="0" fillId="2" borderId="4" xfId="0" applyFont="1" applyFill="1" applyBorder="1" applyAlignment="1" applyProtection="1">
      <alignment horizontal="center" vertical="center" wrapText="1"/>
      <protection locked="0"/>
    </xf>
    <xf numFmtId="0" fontId="6" fillId="6" borderId="27" xfId="0" applyFont="1" applyFill="1" applyBorder="1" applyAlignment="1">
      <alignment horizontal="left" vertical="center" wrapText="1"/>
    </xf>
    <xf numFmtId="0" fontId="0" fillId="2" borderId="9" xfId="0" applyFont="1" applyFill="1" applyBorder="1" applyAlignment="1" applyProtection="1">
      <alignment horizontal="center" vertical="center" wrapText="1"/>
      <protection locked="0"/>
    </xf>
    <xf numFmtId="0" fontId="6" fillId="6" borderId="35" xfId="0" applyFont="1" applyFill="1" applyBorder="1" applyAlignment="1">
      <alignment horizontal="left" vertical="center" wrapText="1"/>
    </xf>
    <xf numFmtId="0" fontId="6" fillId="6" borderId="24" xfId="0" applyFont="1" applyFill="1" applyBorder="1" applyAlignment="1">
      <alignment horizontal="left" vertical="center" wrapText="1"/>
    </xf>
    <xf numFmtId="14" fontId="0" fillId="2" borderId="15" xfId="0" applyNumberFormat="1" applyFont="1" applyFill="1" applyBorder="1" applyAlignment="1" applyProtection="1">
      <alignment horizontal="center" vertical="center" wrapText="1"/>
      <protection locked="0"/>
    </xf>
    <xf numFmtId="0" fontId="0" fillId="8" borderId="0" xfId="0" applyFill="1" applyAlignment="1">
      <alignment horizontal="center" vertical="center"/>
    </xf>
    <xf numFmtId="0" fontId="0" fillId="8" borderId="0" xfId="0" applyFill="1" applyAlignment="1">
      <alignment vertical="center" wrapText="1"/>
    </xf>
    <xf numFmtId="0" fontId="0" fillId="8" borderId="0" xfId="0" applyFill="1"/>
    <xf numFmtId="0" fontId="0" fillId="8" borderId="0" xfId="0" applyFill="1" applyAlignment="1">
      <alignment horizontal="left"/>
    </xf>
    <xf numFmtId="0" fontId="3" fillId="8" borderId="0" xfId="0" applyFont="1" applyFill="1" applyBorder="1" applyAlignment="1">
      <alignment horizontal="left"/>
    </xf>
    <xf numFmtId="164" fontId="2" fillId="8" borderId="0" xfId="0" applyNumberFormat="1" applyFont="1" applyFill="1" applyBorder="1" applyAlignment="1">
      <alignment horizontal="center"/>
    </xf>
    <xf numFmtId="0" fontId="0" fillId="8" borderId="0" xfId="0" applyFill="1" applyBorder="1" applyAlignment="1">
      <alignment horizontal="center"/>
    </xf>
    <xf numFmtId="0" fontId="8" fillId="8" borderId="0" xfId="0" applyFont="1" applyFill="1" applyAlignment="1">
      <alignment vertical="center"/>
    </xf>
    <xf numFmtId="0" fontId="8" fillId="8" borderId="0" xfId="0" applyFont="1" applyFill="1" applyAlignment="1">
      <alignment horizontal="left" vertical="center"/>
    </xf>
    <xf numFmtId="0" fontId="4" fillId="3" borderId="18" xfId="0" applyFont="1" applyFill="1" applyBorder="1" applyAlignment="1">
      <alignment horizontal="center" vertical="center"/>
    </xf>
    <xf numFmtId="0" fontId="4" fillId="4" borderId="20" xfId="0" applyFont="1" applyFill="1" applyBorder="1" applyAlignment="1">
      <alignment horizontal="center" vertical="center"/>
    </xf>
    <xf numFmtId="0" fontId="8" fillId="8" borderId="0" xfId="0" applyFont="1" applyFill="1" applyAlignment="1">
      <alignment horizontal="center" vertical="center"/>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165" fontId="8" fillId="8" borderId="0" xfId="0" applyNumberFormat="1" applyFont="1" applyFill="1"/>
    <xf numFmtId="165" fontId="8" fillId="10" borderId="14" xfId="0" applyNumberFormat="1" applyFont="1" applyFill="1" applyBorder="1" applyAlignment="1">
      <alignment horizontal="center"/>
    </xf>
    <xf numFmtId="165" fontId="8" fillId="10" borderId="15" xfId="0" applyNumberFormat="1" applyFont="1" applyFill="1" applyBorder="1" applyAlignment="1">
      <alignment horizontal="center"/>
    </xf>
    <xf numFmtId="165" fontId="8" fillId="10" borderId="35" xfId="0" applyNumberFormat="1" applyFont="1" applyFill="1" applyBorder="1" applyAlignment="1">
      <alignment horizontal="center"/>
    </xf>
    <xf numFmtId="165" fontId="8" fillId="10" borderId="25" xfId="0" applyNumberFormat="1" applyFont="1" applyFill="1" applyBorder="1" applyAlignment="1">
      <alignment horizontal="center"/>
    </xf>
    <xf numFmtId="165" fontId="8" fillId="3" borderId="12" xfId="0" applyNumberFormat="1" applyFont="1" applyFill="1" applyBorder="1" applyAlignment="1">
      <alignment horizontal="center"/>
    </xf>
    <xf numFmtId="165" fontId="8" fillId="4" borderId="11" xfId="0" applyNumberFormat="1" applyFont="1" applyFill="1" applyBorder="1" applyAlignment="1">
      <alignment horizontal="center" wrapText="1"/>
    </xf>
    <xf numFmtId="166" fontId="8" fillId="6" borderId="42" xfId="0" applyNumberFormat="1" applyFont="1" applyFill="1" applyBorder="1" applyAlignment="1">
      <alignment horizontal="left"/>
    </xf>
    <xf numFmtId="167" fontId="8" fillId="6" borderId="21" xfId="0" applyNumberFormat="1" applyFont="1" applyFill="1" applyBorder="1"/>
    <xf numFmtId="166" fontId="8" fillId="6" borderId="8" xfId="0" applyNumberFormat="1" applyFont="1" applyFill="1" applyBorder="1" applyAlignment="1">
      <alignment horizontal="left"/>
    </xf>
    <xf numFmtId="167" fontId="8" fillId="6" borderId="9" xfId="0" applyNumberFormat="1" applyFont="1" applyFill="1" applyBorder="1"/>
    <xf numFmtId="166" fontId="8" fillId="6" borderId="14" xfId="0" applyNumberFormat="1" applyFont="1" applyFill="1" applyBorder="1" applyAlignment="1">
      <alignment horizontal="left"/>
    </xf>
    <xf numFmtId="167" fontId="8" fillId="6" borderId="15" xfId="0" applyNumberFormat="1" applyFont="1" applyFill="1" applyBorder="1"/>
    <xf numFmtId="0" fontId="0" fillId="0" borderId="26"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8" fillId="8" borderId="0" xfId="0" applyFont="1" applyFill="1" applyAlignment="1">
      <alignment horizontal="left"/>
    </xf>
    <xf numFmtId="0" fontId="8" fillId="8" borderId="0" xfId="0" applyFont="1" applyFill="1"/>
    <xf numFmtId="0" fontId="0" fillId="8" borderId="0" xfId="0" applyFill="1" applyAlignment="1">
      <alignment vertical="center"/>
    </xf>
    <xf numFmtId="165" fontId="8" fillId="6" borderId="33" xfId="0" applyNumberFormat="1" applyFont="1" applyFill="1" applyBorder="1" applyAlignment="1">
      <alignment horizontal="center" vertical="center"/>
    </xf>
    <xf numFmtId="165" fontId="8" fillId="6" borderId="2" xfId="0" applyNumberFormat="1" applyFont="1" applyFill="1" applyBorder="1" applyAlignment="1">
      <alignment horizontal="center" vertical="center"/>
    </xf>
    <xf numFmtId="165" fontId="8" fillId="6" borderId="1" xfId="0" applyNumberFormat="1" applyFont="1" applyFill="1" applyBorder="1" applyAlignment="1">
      <alignment horizontal="center" vertical="center"/>
    </xf>
    <xf numFmtId="165" fontId="8" fillId="6" borderId="20" xfId="0" applyNumberFormat="1" applyFont="1" applyFill="1" applyBorder="1" applyAlignment="1">
      <alignment horizontal="center" vertical="center"/>
    </xf>
    <xf numFmtId="0" fontId="2" fillId="8" borderId="0" xfId="0" applyFont="1" applyFill="1" applyAlignment="1">
      <alignment vertical="center"/>
    </xf>
    <xf numFmtId="0" fontId="2" fillId="8" borderId="0" xfId="0" applyFont="1" applyFill="1" applyAlignment="1">
      <alignment horizontal="left" vertical="center"/>
    </xf>
    <xf numFmtId="165" fontId="3" fillId="6" borderId="17" xfId="0" applyNumberFormat="1" applyFont="1" applyFill="1" applyBorder="1" applyAlignment="1">
      <alignment horizontal="center" vertical="center"/>
    </xf>
    <xf numFmtId="0" fontId="2" fillId="8" borderId="0" xfId="0" applyFont="1" applyFill="1"/>
    <xf numFmtId="0" fontId="2" fillId="8" borderId="0" xfId="0" applyFont="1" applyFill="1" applyAlignment="1">
      <alignment horizontal="left"/>
    </xf>
    <xf numFmtId="0" fontId="2" fillId="0" borderId="0" xfId="0" applyFont="1"/>
    <xf numFmtId="0" fontId="2" fillId="11" borderId="27" xfId="0" applyFont="1" applyFill="1" applyBorder="1" applyAlignment="1"/>
    <xf numFmtId="0" fontId="0" fillId="0" borderId="8"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2" fillId="11" borderId="27" xfId="0" applyFont="1" applyFill="1" applyBorder="1" applyAlignment="1">
      <alignment vertical="center"/>
    </xf>
    <xf numFmtId="165" fontId="6" fillId="6" borderId="2" xfId="0" applyNumberFormat="1" applyFont="1" applyFill="1" applyBorder="1" applyAlignment="1">
      <alignment horizontal="center" vertical="center"/>
    </xf>
    <xf numFmtId="0" fontId="0" fillId="8" borderId="0" xfId="0" applyFill="1" applyBorder="1"/>
    <xf numFmtId="165" fontId="0" fillId="8" borderId="0" xfId="0" applyNumberFormat="1" applyFill="1"/>
    <xf numFmtId="0" fontId="7" fillId="8" borderId="0" xfId="0" applyFont="1" applyFill="1"/>
    <xf numFmtId="0" fontId="0" fillId="8" borderId="0" xfId="0" applyFill="1" applyBorder="1" applyAlignment="1">
      <alignment vertical="center"/>
    </xf>
    <xf numFmtId="0" fontId="0" fillId="8" borderId="0" xfId="0" applyFill="1" applyAlignment="1">
      <alignment horizontal="left" vertical="center"/>
    </xf>
    <xf numFmtId="165" fontId="2" fillId="8" borderId="0" xfId="0" applyNumberFormat="1" applyFont="1" applyFill="1" applyBorder="1" applyAlignment="1">
      <alignment horizontal="right"/>
    </xf>
    <xf numFmtId="165" fontId="4" fillId="6" borderId="2" xfId="0" applyNumberFormat="1" applyFont="1" applyFill="1" applyBorder="1" applyAlignment="1">
      <alignment horizontal="center" vertical="center"/>
    </xf>
    <xf numFmtId="165" fontId="6" fillId="6" borderId="34" xfId="0" applyNumberFormat="1" applyFont="1" applyFill="1" applyBorder="1" applyAlignment="1">
      <alignment horizontal="center" vertical="center"/>
    </xf>
    <xf numFmtId="165" fontId="6" fillId="6" borderId="13" xfId="0" applyNumberFormat="1" applyFont="1" applyFill="1" applyBorder="1" applyAlignment="1">
      <alignment horizontal="center" vertical="center"/>
    </xf>
    <xf numFmtId="165" fontId="0" fillId="10" borderId="24" xfId="0" applyNumberFormat="1" applyFill="1" applyBorder="1" applyAlignment="1">
      <alignment horizontal="center" vertical="center"/>
    </xf>
    <xf numFmtId="165" fontId="0" fillId="10" borderId="25" xfId="0" applyNumberFormat="1" applyFill="1" applyBorder="1" applyAlignment="1">
      <alignment horizontal="center" vertical="center"/>
    </xf>
    <xf numFmtId="165" fontId="0" fillId="10" borderId="15" xfId="0" applyNumberFormat="1" applyFill="1" applyBorder="1" applyAlignment="1">
      <alignment horizontal="center" vertical="center"/>
    </xf>
    <xf numFmtId="165" fontId="0" fillId="3" borderId="11" xfId="0" applyNumberFormat="1" applyFill="1" applyBorder="1" applyAlignment="1">
      <alignment horizontal="center" vertical="center"/>
    </xf>
    <xf numFmtId="165" fontId="0" fillId="4" borderId="11" xfId="0" applyNumberFormat="1" applyFill="1" applyBorder="1" applyAlignment="1">
      <alignment horizontal="left" vertical="center" wrapText="1"/>
    </xf>
    <xf numFmtId="165" fontId="0" fillId="6" borderId="11" xfId="0" applyNumberFormat="1" applyFill="1" applyBorder="1" applyAlignment="1">
      <alignment vertical="center"/>
    </xf>
    <xf numFmtId="165" fontId="0" fillId="8" borderId="0" xfId="0" applyNumberFormat="1" applyFill="1" applyBorder="1" applyAlignment="1">
      <alignment horizontal="center" vertical="center"/>
    </xf>
    <xf numFmtId="0" fontId="6" fillId="8" borderId="0" xfId="0" applyFont="1" applyFill="1" applyAlignment="1">
      <alignment vertical="center"/>
    </xf>
    <xf numFmtId="165" fontId="6" fillId="0" borderId="22" xfId="0" applyNumberFormat="1" applyFont="1" applyFill="1" applyBorder="1" applyAlignment="1">
      <alignment horizontal="center" vertical="center"/>
    </xf>
    <xf numFmtId="0" fontId="3" fillId="11" borderId="27" xfId="0" applyFont="1" applyFill="1" applyBorder="1" applyAlignment="1">
      <alignment vertical="center"/>
    </xf>
    <xf numFmtId="165" fontId="0" fillId="10" borderId="33" xfId="0" applyNumberFormat="1" applyFill="1" applyBorder="1" applyAlignment="1">
      <alignment horizontal="center" vertical="center"/>
    </xf>
    <xf numFmtId="165" fontId="0" fillId="10" borderId="2" xfId="0" applyNumberFormat="1" applyFill="1" applyBorder="1" applyAlignment="1">
      <alignment horizontal="center" vertical="center"/>
    </xf>
    <xf numFmtId="165" fontId="0" fillId="3" borderId="2" xfId="0" applyNumberFormat="1" applyFill="1" applyBorder="1" applyAlignment="1">
      <alignment horizontal="center" vertical="center"/>
    </xf>
    <xf numFmtId="165" fontId="0" fillId="4" borderId="2" xfId="0" applyNumberFormat="1" applyFill="1" applyBorder="1" applyAlignment="1">
      <alignment horizontal="center" vertical="center"/>
    </xf>
    <xf numFmtId="165" fontId="6" fillId="10" borderId="33" xfId="0" applyNumberFormat="1" applyFont="1" applyFill="1" applyBorder="1" applyAlignment="1">
      <alignment horizontal="center" vertical="center"/>
    </xf>
    <xf numFmtId="165" fontId="6" fillId="10" borderId="2"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4" borderId="2" xfId="0" applyNumberFormat="1" applyFont="1" applyFill="1" applyBorder="1" applyAlignment="1">
      <alignment horizontal="center" vertical="center"/>
    </xf>
    <xf numFmtId="0" fontId="6" fillId="8" borderId="0" xfId="0" applyFont="1" applyFill="1" applyBorder="1" applyAlignment="1">
      <alignment horizontal="left" vertical="center" wrapText="1"/>
    </xf>
    <xf numFmtId="0" fontId="0" fillId="8" borderId="0" xfId="0" applyFont="1" applyFill="1" applyAlignment="1">
      <alignment vertical="center"/>
    </xf>
    <xf numFmtId="0" fontId="6" fillId="6" borderId="36"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0" fillId="2" borderId="6"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6" fillId="6" borderId="36" xfId="0" applyFont="1" applyFill="1" applyBorder="1" applyAlignment="1">
      <alignment horizontal="left" vertical="center"/>
    </xf>
    <xf numFmtId="0" fontId="6" fillId="6" borderId="27" xfId="0" applyFont="1" applyFill="1" applyBorder="1" applyAlignment="1">
      <alignment horizontal="left" vertical="center"/>
    </xf>
    <xf numFmtId="0" fontId="3" fillId="11" borderId="27" xfId="0" applyFont="1" applyFill="1" applyBorder="1" applyAlignment="1">
      <alignment horizontal="left" vertical="center"/>
    </xf>
    <xf numFmtId="0" fontId="2" fillId="11" borderId="27" xfId="0" applyFont="1" applyFill="1" applyBorder="1" applyAlignment="1">
      <alignment horizontal="left" vertical="center"/>
    </xf>
    <xf numFmtId="0" fontId="2" fillId="11" borderId="27" xfId="0" applyFont="1" applyFill="1" applyBorder="1" applyAlignment="1">
      <alignment vertical="center"/>
    </xf>
    <xf numFmtId="0" fontId="3" fillId="6" borderId="32" xfId="0" applyFont="1" applyFill="1" applyBorder="1" applyAlignment="1">
      <alignment horizontal="left" vertical="center"/>
    </xf>
    <xf numFmtId="0" fontId="3" fillId="6" borderId="1" xfId="0" applyFont="1" applyFill="1" applyBorder="1" applyAlignment="1">
      <alignment horizontal="left" vertical="center"/>
    </xf>
    <xf numFmtId="0" fontId="4" fillId="6" borderId="3" xfId="0" applyFont="1" applyFill="1" applyBorder="1" applyAlignment="1">
      <alignment horizontal="center"/>
    </xf>
    <xf numFmtId="0" fontId="4" fillId="6" borderId="41" xfId="0" applyFont="1" applyFill="1" applyBorder="1" applyAlignment="1">
      <alignment horizontal="center"/>
    </xf>
    <xf numFmtId="0" fontId="4" fillId="6" borderId="14" xfId="0" applyFont="1" applyFill="1" applyBorder="1" applyAlignment="1">
      <alignment horizontal="center"/>
    </xf>
    <xf numFmtId="0" fontId="4" fillId="6" borderId="25" xfId="0" applyFont="1" applyFill="1" applyBorder="1" applyAlignment="1">
      <alignment horizontal="center"/>
    </xf>
    <xf numFmtId="165" fontId="0" fillId="5" borderId="18" xfId="0" applyNumberFormat="1" applyFill="1" applyBorder="1" applyAlignment="1" applyProtection="1">
      <alignment horizontal="center" vertical="center"/>
      <protection locked="0"/>
    </xf>
    <xf numFmtId="165" fontId="0" fillId="5" borderId="30" xfId="0" applyNumberFormat="1" applyFill="1" applyBorder="1" applyAlignment="1" applyProtection="1">
      <alignment horizontal="center" vertical="center"/>
      <protection locked="0"/>
    </xf>
    <xf numFmtId="165" fontId="0" fillId="5" borderId="31" xfId="0" applyNumberFormat="1" applyFill="1" applyBorder="1" applyAlignment="1" applyProtection="1">
      <alignment horizontal="center" vertical="center"/>
      <protection locked="0"/>
    </xf>
    <xf numFmtId="0" fontId="4" fillId="6" borderId="32" xfId="0" applyFont="1" applyFill="1" applyBorder="1" applyAlignment="1">
      <alignment horizontal="left" vertical="center" wrapText="1"/>
    </xf>
    <xf numFmtId="0" fontId="4" fillId="6" borderId="2" xfId="0" applyFont="1" applyFill="1" applyBorder="1" applyAlignment="1">
      <alignment horizontal="left" vertical="center" wrapText="1"/>
    </xf>
    <xf numFmtId="165" fontId="8" fillId="6" borderId="1"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4" fillId="10" borderId="19" xfId="0" applyFont="1" applyFill="1" applyBorder="1" applyAlignment="1">
      <alignment horizontal="center" vertical="center"/>
    </xf>
    <xf numFmtId="0" fontId="4" fillId="10" borderId="17" xfId="0" applyFont="1" applyFill="1" applyBorder="1" applyAlignment="1">
      <alignment horizontal="center" vertical="center"/>
    </xf>
    <xf numFmtId="0" fontId="4" fillId="10" borderId="33" xfId="0" applyFont="1" applyFill="1" applyBorder="1" applyAlignment="1">
      <alignment horizontal="center" vertical="center"/>
    </xf>
    <xf numFmtId="0" fontId="4" fillId="10" borderId="16" xfId="0" applyFont="1" applyFill="1" applyBorder="1" applyAlignment="1">
      <alignment horizontal="center" vertical="center"/>
    </xf>
    <xf numFmtId="0" fontId="1" fillId="6" borderId="3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9" borderId="38" xfId="0" applyFont="1" applyFill="1" applyBorder="1" applyAlignment="1">
      <alignment horizontal="center" vertical="center"/>
    </xf>
    <xf numFmtId="0" fontId="10" fillId="9" borderId="39" xfId="0" applyFont="1" applyFill="1" applyBorder="1" applyAlignment="1">
      <alignment horizontal="center" vertical="center"/>
    </xf>
    <xf numFmtId="164" fontId="11" fillId="9" borderId="39" xfId="0" applyNumberFormat="1" applyFont="1" applyFill="1" applyBorder="1" applyAlignment="1">
      <alignment horizontal="left" vertical="center" wrapText="1"/>
    </xf>
    <xf numFmtId="0" fontId="12" fillId="9" borderId="39" xfId="0" applyFont="1" applyFill="1" applyBorder="1" applyAlignment="1">
      <alignment horizontal="left" vertical="center" wrapText="1"/>
    </xf>
    <xf numFmtId="0" fontId="12" fillId="9" borderId="40" xfId="0" applyFont="1" applyFill="1" applyBorder="1" applyAlignment="1"/>
    <xf numFmtId="0" fontId="3" fillId="6" borderId="34" xfId="0" applyFont="1" applyFill="1" applyBorder="1" applyAlignment="1">
      <alignment horizontal="left" vertical="center"/>
    </xf>
    <xf numFmtId="0" fontId="3" fillId="6" borderId="12" xfId="0" applyFont="1" applyFill="1" applyBorder="1" applyAlignment="1">
      <alignment horizontal="left" vertical="center"/>
    </xf>
    <xf numFmtId="164" fontId="2" fillId="2" borderId="25" xfId="0" applyNumberFormat="1" applyFont="1" applyFill="1" applyBorder="1" applyAlignment="1">
      <alignment horizontal="center" vertical="center"/>
    </xf>
    <xf numFmtId="164" fontId="2" fillId="2" borderId="35" xfId="0" applyNumberFormat="1" applyFont="1" applyFill="1" applyBorder="1" applyAlignment="1">
      <alignment horizontal="center" vertical="center"/>
    </xf>
    <xf numFmtId="14" fontId="0" fillId="2" borderId="24" xfId="0" applyNumberFormat="1" applyFont="1" applyFill="1" applyBorder="1" applyAlignment="1" applyProtection="1">
      <alignment horizontal="center" vertical="center" wrapText="1"/>
      <protection locked="0"/>
    </xf>
    <xf numFmtId="0" fontId="6" fillId="6" borderId="3"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0" fillId="2" borderId="26" xfId="0" applyFont="1" applyFill="1" applyBorder="1" applyAlignment="1" applyProtection="1">
      <alignment horizontal="center" vertical="center" wrapText="1"/>
      <protection locked="0"/>
    </xf>
    <xf numFmtId="0" fontId="0" fillId="2" borderId="36" xfId="0" applyFont="1" applyFill="1" applyBorder="1" applyAlignment="1" applyProtection="1">
      <alignment horizontal="center" vertical="center" wrapText="1"/>
      <protection locked="0"/>
    </xf>
    <xf numFmtId="0" fontId="0" fillId="2" borderId="41" xfId="0" applyFont="1" applyFill="1" applyBorder="1" applyAlignment="1" applyProtection="1">
      <alignment horizontal="center" vertical="center" wrapText="1"/>
      <protection locked="0"/>
    </xf>
    <xf numFmtId="0" fontId="6" fillId="6" borderId="8"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0" fillId="2" borderId="37"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wrapText="1"/>
      <protection locked="0"/>
    </xf>
    <xf numFmtId="0" fontId="2" fillId="11" borderId="28" xfId="0" applyFont="1" applyFill="1" applyBorder="1" applyAlignment="1">
      <alignment horizontal="center" vertical="center"/>
    </xf>
    <xf numFmtId="0" fontId="2" fillId="11" borderId="10" xfId="0" applyFont="1" applyFill="1" applyBorder="1" applyAlignment="1">
      <alignment horizontal="center" vertical="center"/>
    </xf>
    <xf numFmtId="0" fontId="2" fillId="11" borderId="37" xfId="0" applyFont="1" applyFill="1" applyBorder="1" applyAlignment="1">
      <alignment horizontal="center" vertical="center"/>
    </xf>
    <xf numFmtId="0" fontId="3" fillId="11" borderId="28" xfId="0" applyFont="1" applyFill="1" applyBorder="1" applyAlignment="1">
      <alignment horizontal="left" vertical="center"/>
    </xf>
    <xf numFmtId="0" fontId="3" fillId="11" borderId="37" xfId="0" applyFont="1" applyFill="1" applyBorder="1" applyAlignment="1">
      <alignment horizontal="left" vertical="center"/>
    </xf>
    <xf numFmtId="0" fontId="6" fillId="6" borderId="3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2" fillId="2" borderId="27"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4" fillId="10" borderId="32" xfId="0" applyFont="1" applyFill="1" applyBorder="1" applyAlignment="1">
      <alignment horizontal="center" vertical="center"/>
    </xf>
    <xf numFmtId="0" fontId="4" fillId="10" borderId="2" xfId="0" applyFont="1" applyFill="1" applyBorder="1" applyAlignment="1">
      <alignment horizontal="center" vertical="center"/>
    </xf>
    <xf numFmtId="165" fontId="6" fillId="6" borderId="32" xfId="0" applyNumberFormat="1" applyFont="1" applyFill="1" applyBorder="1" applyAlignment="1">
      <alignment horizontal="center" vertical="center"/>
    </xf>
    <xf numFmtId="165" fontId="6" fillId="6" borderId="2" xfId="0" applyNumberFormat="1" applyFont="1" applyFill="1" applyBorder="1" applyAlignment="1">
      <alignment horizontal="center" vertical="center"/>
    </xf>
    <xf numFmtId="0" fontId="2" fillId="2" borderId="4"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14" fontId="0" fillId="2" borderId="15" xfId="0" applyNumberFormat="1" applyFont="1" applyFill="1" applyBorder="1" applyAlignment="1" applyProtection="1">
      <alignment horizontal="center" vertical="center" wrapText="1"/>
      <protection locked="0"/>
    </xf>
  </cellXfs>
  <cellStyles count="2">
    <cellStyle name="Normal" xfId="0" builtinId="0"/>
    <cellStyle name="Standard 2" xfId="1"/>
  </cellStyles>
  <dxfs count="108">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CCE9AD"/>
      <color rgb="FFFFE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tabSelected="1" zoomScale="55" zoomScaleNormal="55" workbookViewId="0">
      <selection activeCell="I28" sqref="I28"/>
    </sheetView>
  </sheetViews>
  <sheetFormatPr baseColWidth="10" defaultColWidth="11" defaultRowHeight="14" x14ac:dyDescent="0.3"/>
  <cols>
    <col min="1" max="1" width="4.08203125" style="16" customWidth="1"/>
    <col min="2" max="2" width="5.33203125" style="17" customWidth="1"/>
    <col min="3" max="3" width="7.58203125" style="16" bestFit="1" customWidth="1"/>
    <col min="4" max="4" width="12" style="16" customWidth="1"/>
    <col min="5" max="5" width="13.75" style="16" customWidth="1"/>
    <col min="6" max="6" width="16.1640625" style="16" bestFit="1" customWidth="1"/>
    <col min="7" max="7" width="13.83203125" style="16" customWidth="1"/>
    <col min="8" max="8" width="11" style="16"/>
    <col min="9" max="9" width="14" style="16" customWidth="1"/>
    <col min="10" max="10" width="20.1640625" style="16" bestFit="1" customWidth="1"/>
    <col min="11" max="11" width="30.08203125"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
        <v>8</v>
      </c>
      <c r="E3" s="146"/>
      <c r="F3" s="7" t="s">
        <v>9</v>
      </c>
      <c r="G3" s="146" t="s">
        <v>12</v>
      </c>
      <c r="H3" s="146"/>
      <c r="I3" s="147"/>
      <c r="J3" s="108" t="s">
        <v>13</v>
      </c>
      <c r="K3" s="106" t="s">
        <v>14</v>
      </c>
    </row>
    <row r="4" spans="2:11" s="15" customFormat="1" ht="36" customHeight="1" x14ac:dyDescent="0.3">
      <c r="B4" s="148" t="s">
        <v>6</v>
      </c>
      <c r="C4" s="149"/>
      <c r="D4" s="150">
        <v>2023</v>
      </c>
      <c r="E4" s="151"/>
      <c r="F4" s="9" t="s">
        <v>10</v>
      </c>
      <c r="G4" s="151" t="s">
        <v>11</v>
      </c>
      <c r="H4" s="151"/>
      <c r="I4" s="152"/>
      <c r="J4" s="109" t="s">
        <v>1</v>
      </c>
      <c r="K4" s="107" t="s">
        <v>0</v>
      </c>
    </row>
    <row r="5" spans="2:11" s="15" customFormat="1" ht="36" customHeight="1" thickBot="1" x14ac:dyDescent="0.35">
      <c r="B5" s="138" t="s">
        <v>7</v>
      </c>
      <c r="C5" s="139"/>
      <c r="D5" s="140">
        <f>DATE(D4,1,1)</f>
        <v>44927</v>
      </c>
      <c r="E5" s="141"/>
      <c r="F5" s="11" t="s">
        <v>15</v>
      </c>
      <c r="G5" s="142" t="s">
        <v>17</v>
      </c>
      <c r="H5" s="142"/>
      <c r="I5" s="142"/>
      <c r="J5" s="12" t="s">
        <v>16</v>
      </c>
      <c r="K5" s="13" t="s">
        <v>17</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50" x14ac:dyDescent="0.3">
      <c r="B10" s="115" t="s">
        <v>20</v>
      </c>
      <c r="C10" s="116"/>
      <c r="D10" s="26" t="s">
        <v>38</v>
      </c>
      <c r="E10" s="27" t="s">
        <v>39</v>
      </c>
      <c r="F10" s="28" t="s">
        <v>40</v>
      </c>
      <c r="G10" s="29" t="s">
        <v>39</v>
      </c>
      <c r="H10" s="26" t="s">
        <v>40</v>
      </c>
      <c r="I10" s="27" t="s">
        <v>41</v>
      </c>
      <c r="J10" s="30" t="s">
        <v>42</v>
      </c>
      <c r="K10" s="31" t="s">
        <v>43</v>
      </c>
    </row>
    <row r="11" spans="2:11" s="32" customFormat="1" ht="13" thickBot="1" x14ac:dyDescent="0.3">
      <c r="B11" s="117"/>
      <c r="C11" s="118"/>
      <c r="D11" s="33">
        <v>4</v>
      </c>
      <c r="E11" s="34">
        <v>0</v>
      </c>
      <c r="F11" s="35">
        <v>9</v>
      </c>
      <c r="G11" s="36">
        <v>0</v>
      </c>
      <c r="H11" s="33">
        <v>7</v>
      </c>
      <c r="I11" s="34">
        <v>0</v>
      </c>
      <c r="J11" s="37">
        <v>7.5</v>
      </c>
      <c r="K11" s="38" t="s">
        <v>44</v>
      </c>
    </row>
    <row r="12" spans="2:11" x14ac:dyDescent="0.3">
      <c r="B12" s="39">
        <f>C12</f>
        <v>44927</v>
      </c>
      <c r="C12" s="40">
        <f>D5</f>
        <v>44927</v>
      </c>
      <c r="D12" s="45"/>
      <c r="E12" s="46"/>
      <c r="F12" s="45"/>
      <c r="G12" s="46"/>
      <c r="H12" s="45"/>
      <c r="I12" s="47"/>
      <c r="J12" s="48"/>
      <c r="K12" s="119"/>
    </row>
    <row r="13" spans="2:11" x14ac:dyDescent="0.3">
      <c r="B13" s="41">
        <f t="shared" ref="B13:B42" si="0">C13</f>
        <v>44928</v>
      </c>
      <c r="C13" s="42">
        <f>C12+1</f>
        <v>44928</v>
      </c>
      <c r="D13" s="49"/>
      <c r="E13" s="50"/>
      <c r="F13" s="49"/>
      <c r="G13" s="50"/>
      <c r="H13" s="49"/>
      <c r="I13" s="51"/>
      <c r="J13" s="52"/>
      <c r="K13" s="120"/>
    </row>
    <row r="14" spans="2:11" x14ac:dyDescent="0.3">
      <c r="B14" s="41">
        <f t="shared" si="0"/>
        <v>44929</v>
      </c>
      <c r="C14" s="42">
        <f>C13+1</f>
        <v>44929</v>
      </c>
      <c r="D14" s="49"/>
      <c r="E14" s="50"/>
      <c r="F14" s="49"/>
      <c r="G14" s="50"/>
      <c r="H14" s="49"/>
      <c r="I14" s="51"/>
      <c r="J14" s="52"/>
      <c r="K14" s="120"/>
    </row>
    <row r="15" spans="2:11" x14ac:dyDescent="0.3">
      <c r="B15" s="41">
        <f t="shared" si="0"/>
        <v>44930</v>
      </c>
      <c r="C15" s="42">
        <f>C14+1</f>
        <v>44930</v>
      </c>
      <c r="D15" s="49"/>
      <c r="E15" s="50"/>
      <c r="F15" s="49"/>
      <c r="G15" s="50"/>
      <c r="H15" s="49"/>
      <c r="I15" s="51"/>
      <c r="J15" s="52"/>
      <c r="K15" s="120"/>
    </row>
    <row r="16" spans="2:11" x14ac:dyDescent="0.3">
      <c r="B16" s="41">
        <f t="shared" si="0"/>
        <v>44931</v>
      </c>
      <c r="C16" s="42">
        <f>C15+1</f>
        <v>44931</v>
      </c>
      <c r="D16" s="49"/>
      <c r="E16" s="50"/>
      <c r="F16" s="49"/>
      <c r="G16" s="50"/>
      <c r="H16" s="49"/>
      <c r="I16" s="51"/>
      <c r="J16" s="52"/>
      <c r="K16" s="120"/>
    </row>
    <row r="17" spans="2:11" x14ac:dyDescent="0.3">
      <c r="B17" s="41">
        <f t="shared" si="0"/>
        <v>44932</v>
      </c>
      <c r="C17" s="42">
        <f>C16+1</f>
        <v>44932</v>
      </c>
      <c r="D17" s="49"/>
      <c r="E17" s="50"/>
      <c r="F17" s="49"/>
      <c r="G17" s="50"/>
      <c r="H17" s="49"/>
      <c r="I17" s="51"/>
      <c r="J17" s="52"/>
      <c r="K17" s="120"/>
    </row>
    <row r="18" spans="2:11" x14ac:dyDescent="0.3">
      <c r="B18" s="41">
        <f t="shared" si="0"/>
        <v>44933</v>
      </c>
      <c r="C18" s="42">
        <f t="shared" ref="C18:C42" si="1">C17+1</f>
        <v>44933</v>
      </c>
      <c r="D18" s="49"/>
      <c r="E18" s="50"/>
      <c r="F18" s="49"/>
      <c r="G18" s="50"/>
      <c r="H18" s="49"/>
      <c r="I18" s="51"/>
      <c r="J18" s="52"/>
      <c r="K18" s="120"/>
    </row>
    <row r="19" spans="2:11" x14ac:dyDescent="0.3">
      <c r="B19" s="41">
        <f t="shared" si="0"/>
        <v>44934</v>
      </c>
      <c r="C19" s="42">
        <f t="shared" si="1"/>
        <v>44934</v>
      </c>
      <c r="D19" s="49"/>
      <c r="E19" s="50"/>
      <c r="F19" s="49"/>
      <c r="G19" s="50"/>
      <c r="H19" s="49"/>
      <c r="I19" s="51"/>
      <c r="J19" s="52"/>
      <c r="K19" s="120"/>
    </row>
    <row r="20" spans="2:11" x14ac:dyDescent="0.3">
      <c r="B20" s="41">
        <f t="shared" si="0"/>
        <v>44935</v>
      </c>
      <c r="C20" s="42">
        <f t="shared" si="1"/>
        <v>44935</v>
      </c>
      <c r="D20" s="49"/>
      <c r="E20" s="50"/>
      <c r="F20" s="49"/>
      <c r="G20" s="50"/>
      <c r="H20" s="49"/>
      <c r="I20" s="51"/>
      <c r="J20" s="52"/>
      <c r="K20" s="120"/>
    </row>
    <row r="21" spans="2:11" x14ac:dyDescent="0.3">
      <c r="B21" s="41">
        <f t="shared" si="0"/>
        <v>44936</v>
      </c>
      <c r="C21" s="42">
        <f t="shared" si="1"/>
        <v>44936</v>
      </c>
      <c r="D21" s="49"/>
      <c r="E21" s="50"/>
      <c r="F21" s="49"/>
      <c r="G21" s="50"/>
      <c r="H21" s="49"/>
      <c r="I21" s="51"/>
      <c r="J21" s="52"/>
      <c r="K21" s="120"/>
    </row>
    <row r="22" spans="2:11" x14ac:dyDescent="0.3">
      <c r="B22" s="41">
        <f t="shared" si="0"/>
        <v>44937</v>
      </c>
      <c r="C22" s="42">
        <f t="shared" si="1"/>
        <v>44937</v>
      </c>
      <c r="D22" s="49"/>
      <c r="E22" s="50"/>
      <c r="F22" s="49"/>
      <c r="G22" s="50"/>
      <c r="H22" s="49"/>
      <c r="I22" s="51"/>
      <c r="J22" s="52"/>
      <c r="K22" s="120"/>
    </row>
    <row r="23" spans="2:11" x14ac:dyDescent="0.3">
      <c r="B23" s="41">
        <f t="shared" si="0"/>
        <v>44938</v>
      </c>
      <c r="C23" s="42">
        <f t="shared" si="1"/>
        <v>44938</v>
      </c>
      <c r="D23" s="49"/>
      <c r="E23" s="50"/>
      <c r="F23" s="49"/>
      <c r="G23" s="50"/>
      <c r="H23" s="49"/>
      <c r="I23" s="51"/>
      <c r="J23" s="52"/>
      <c r="K23" s="120"/>
    </row>
    <row r="24" spans="2:11" x14ac:dyDescent="0.3">
      <c r="B24" s="41">
        <f t="shared" si="0"/>
        <v>44939</v>
      </c>
      <c r="C24" s="42">
        <f t="shared" si="1"/>
        <v>44939</v>
      </c>
      <c r="D24" s="49"/>
      <c r="E24" s="50"/>
      <c r="F24" s="49"/>
      <c r="G24" s="50"/>
      <c r="H24" s="49"/>
      <c r="I24" s="51"/>
      <c r="J24" s="52"/>
      <c r="K24" s="120"/>
    </row>
    <row r="25" spans="2:11" x14ac:dyDescent="0.3">
      <c r="B25" s="41">
        <f t="shared" si="0"/>
        <v>44940</v>
      </c>
      <c r="C25" s="42">
        <f t="shared" si="1"/>
        <v>44940</v>
      </c>
      <c r="D25" s="49"/>
      <c r="E25" s="50"/>
      <c r="F25" s="49"/>
      <c r="G25" s="50"/>
      <c r="H25" s="49"/>
      <c r="I25" s="51"/>
      <c r="J25" s="52"/>
      <c r="K25" s="120"/>
    </row>
    <row r="26" spans="2:11" x14ac:dyDescent="0.3">
      <c r="B26" s="41">
        <f t="shared" si="0"/>
        <v>44941</v>
      </c>
      <c r="C26" s="42">
        <f t="shared" si="1"/>
        <v>44941</v>
      </c>
      <c r="D26" s="49"/>
      <c r="E26" s="50"/>
      <c r="F26" s="49"/>
      <c r="G26" s="50"/>
      <c r="H26" s="49"/>
      <c r="I26" s="51"/>
      <c r="J26" s="52"/>
      <c r="K26" s="120"/>
    </row>
    <row r="27" spans="2:11" x14ac:dyDescent="0.3">
      <c r="B27" s="41">
        <f t="shared" si="0"/>
        <v>44942</v>
      </c>
      <c r="C27" s="42">
        <f t="shared" si="1"/>
        <v>44942</v>
      </c>
      <c r="D27" s="49"/>
      <c r="E27" s="50"/>
      <c r="F27" s="49"/>
      <c r="G27" s="50"/>
      <c r="H27" s="49"/>
      <c r="I27" s="51"/>
      <c r="J27" s="52"/>
      <c r="K27" s="120"/>
    </row>
    <row r="28" spans="2:11" x14ac:dyDescent="0.3">
      <c r="B28" s="41">
        <f t="shared" si="0"/>
        <v>44943</v>
      </c>
      <c r="C28" s="42">
        <f t="shared" si="1"/>
        <v>44943</v>
      </c>
      <c r="D28" s="49"/>
      <c r="E28" s="50"/>
      <c r="F28" s="49"/>
      <c r="G28" s="50"/>
      <c r="H28" s="49"/>
      <c r="I28" s="51"/>
      <c r="J28" s="52"/>
      <c r="K28" s="120"/>
    </row>
    <row r="29" spans="2:11" x14ac:dyDescent="0.3">
      <c r="B29" s="41">
        <f t="shared" si="0"/>
        <v>44944</v>
      </c>
      <c r="C29" s="42">
        <f t="shared" si="1"/>
        <v>44944</v>
      </c>
      <c r="D29" s="49"/>
      <c r="E29" s="50"/>
      <c r="F29" s="49"/>
      <c r="G29" s="50"/>
      <c r="H29" s="49"/>
      <c r="I29" s="51"/>
      <c r="J29" s="52"/>
      <c r="K29" s="120"/>
    </row>
    <row r="30" spans="2:11" x14ac:dyDescent="0.3">
      <c r="B30" s="41">
        <f t="shared" si="0"/>
        <v>44945</v>
      </c>
      <c r="C30" s="42">
        <f t="shared" si="1"/>
        <v>44945</v>
      </c>
      <c r="D30" s="49"/>
      <c r="E30" s="50"/>
      <c r="F30" s="49"/>
      <c r="G30" s="50"/>
      <c r="H30" s="49"/>
      <c r="I30" s="51"/>
      <c r="J30" s="52"/>
      <c r="K30" s="120"/>
    </row>
    <row r="31" spans="2:11" x14ac:dyDescent="0.3">
      <c r="B31" s="41">
        <f t="shared" si="0"/>
        <v>44946</v>
      </c>
      <c r="C31" s="42">
        <f t="shared" si="1"/>
        <v>44946</v>
      </c>
      <c r="D31" s="49"/>
      <c r="E31" s="50"/>
      <c r="F31" s="49"/>
      <c r="G31" s="50"/>
      <c r="H31" s="49"/>
      <c r="I31" s="51"/>
      <c r="J31" s="52"/>
      <c r="K31" s="120"/>
    </row>
    <row r="32" spans="2:11" x14ac:dyDescent="0.3">
      <c r="B32" s="41">
        <f t="shared" si="0"/>
        <v>44947</v>
      </c>
      <c r="C32" s="42">
        <f t="shared" si="1"/>
        <v>44947</v>
      </c>
      <c r="D32" s="49"/>
      <c r="E32" s="50"/>
      <c r="F32" s="49"/>
      <c r="G32" s="50"/>
      <c r="H32" s="49"/>
      <c r="I32" s="51"/>
      <c r="J32" s="52"/>
      <c r="K32" s="120"/>
    </row>
    <row r="33" spans="2:11" x14ac:dyDescent="0.3">
      <c r="B33" s="41">
        <f t="shared" si="0"/>
        <v>44948</v>
      </c>
      <c r="C33" s="42">
        <f t="shared" si="1"/>
        <v>44948</v>
      </c>
      <c r="D33" s="49"/>
      <c r="E33" s="50"/>
      <c r="F33" s="49"/>
      <c r="G33" s="50"/>
      <c r="H33" s="49"/>
      <c r="I33" s="51"/>
      <c r="J33" s="52"/>
      <c r="K33" s="120"/>
    </row>
    <row r="34" spans="2:11" x14ac:dyDescent="0.3">
      <c r="B34" s="41">
        <f t="shared" si="0"/>
        <v>44949</v>
      </c>
      <c r="C34" s="42">
        <f t="shared" si="1"/>
        <v>44949</v>
      </c>
      <c r="D34" s="49"/>
      <c r="E34" s="50"/>
      <c r="F34" s="49"/>
      <c r="G34" s="50"/>
      <c r="H34" s="49"/>
      <c r="I34" s="51"/>
      <c r="J34" s="52"/>
      <c r="K34" s="120"/>
    </row>
    <row r="35" spans="2:11" x14ac:dyDescent="0.3">
      <c r="B35" s="41">
        <f t="shared" si="0"/>
        <v>44950</v>
      </c>
      <c r="C35" s="42">
        <f t="shared" si="1"/>
        <v>44950</v>
      </c>
      <c r="D35" s="49"/>
      <c r="E35" s="50"/>
      <c r="F35" s="49"/>
      <c r="G35" s="50"/>
      <c r="H35" s="49"/>
      <c r="I35" s="51"/>
      <c r="J35" s="52"/>
      <c r="K35" s="120"/>
    </row>
    <row r="36" spans="2:11" x14ac:dyDescent="0.3">
      <c r="B36" s="41">
        <f t="shared" si="0"/>
        <v>44951</v>
      </c>
      <c r="C36" s="42">
        <f t="shared" si="1"/>
        <v>44951</v>
      </c>
      <c r="D36" s="49"/>
      <c r="E36" s="50"/>
      <c r="F36" s="49"/>
      <c r="G36" s="50"/>
      <c r="H36" s="49"/>
      <c r="I36" s="51"/>
      <c r="J36" s="52"/>
      <c r="K36" s="120"/>
    </row>
    <row r="37" spans="2:11" x14ac:dyDescent="0.3">
      <c r="B37" s="41">
        <f t="shared" si="0"/>
        <v>44952</v>
      </c>
      <c r="C37" s="42">
        <f t="shared" si="1"/>
        <v>44952</v>
      </c>
      <c r="D37" s="49"/>
      <c r="E37" s="50"/>
      <c r="F37" s="49"/>
      <c r="G37" s="50"/>
      <c r="H37" s="49"/>
      <c r="I37" s="51"/>
      <c r="J37" s="52"/>
      <c r="K37" s="120"/>
    </row>
    <row r="38" spans="2:11" x14ac:dyDescent="0.3">
      <c r="B38" s="41">
        <f t="shared" si="0"/>
        <v>44953</v>
      </c>
      <c r="C38" s="42">
        <f t="shared" si="1"/>
        <v>44953</v>
      </c>
      <c r="D38" s="49"/>
      <c r="E38" s="50"/>
      <c r="F38" s="49"/>
      <c r="G38" s="50"/>
      <c r="H38" s="49"/>
      <c r="I38" s="51"/>
      <c r="J38" s="52"/>
      <c r="K38" s="120"/>
    </row>
    <row r="39" spans="2:11" x14ac:dyDescent="0.3">
      <c r="B39" s="41">
        <f t="shared" si="0"/>
        <v>44954</v>
      </c>
      <c r="C39" s="42">
        <f t="shared" si="1"/>
        <v>44954</v>
      </c>
      <c r="D39" s="49"/>
      <c r="E39" s="50"/>
      <c r="F39" s="49"/>
      <c r="G39" s="50"/>
      <c r="H39" s="49"/>
      <c r="I39" s="51"/>
      <c r="J39" s="52"/>
      <c r="K39" s="120"/>
    </row>
    <row r="40" spans="2:11" x14ac:dyDescent="0.3">
      <c r="B40" s="41">
        <f t="shared" si="0"/>
        <v>44955</v>
      </c>
      <c r="C40" s="42">
        <f t="shared" si="1"/>
        <v>44955</v>
      </c>
      <c r="D40" s="49"/>
      <c r="E40" s="50"/>
      <c r="F40" s="49"/>
      <c r="G40" s="50"/>
      <c r="H40" s="49"/>
      <c r="I40" s="51"/>
      <c r="J40" s="52"/>
      <c r="K40" s="120"/>
    </row>
    <row r="41" spans="2:11" x14ac:dyDescent="0.3">
      <c r="B41" s="41">
        <f t="shared" si="0"/>
        <v>44956</v>
      </c>
      <c r="C41" s="42">
        <f t="shared" si="1"/>
        <v>44956</v>
      </c>
      <c r="D41" s="49"/>
      <c r="E41" s="50"/>
      <c r="F41" s="49"/>
      <c r="G41" s="50"/>
      <c r="H41" s="49"/>
      <c r="I41" s="51"/>
      <c r="J41" s="52"/>
      <c r="K41" s="120"/>
    </row>
    <row r="42" spans="2:11" ht="14.5" thickBot="1" x14ac:dyDescent="0.35">
      <c r="B42" s="43">
        <f t="shared" si="0"/>
        <v>44957</v>
      </c>
      <c r="C42" s="44">
        <f t="shared" si="1"/>
        <v>44957</v>
      </c>
      <c r="D42" s="53"/>
      <c r="E42" s="54"/>
      <c r="F42" s="53"/>
      <c r="G42" s="54"/>
      <c r="H42" s="53"/>
      <c r="I42" s="55"/>
      <c r="J42" s="56"/>
      <c r="K42" s="121"/>
    </row>
    <row r="43" spans="2:11" ht="13.5" customHeight="1" thickBot="1" x14ac:dyDescent="0.35">
      <c r="B43" s="57"/>
      <c r="C43" s="58"/>
      <c r="D43" s="58"/>
      <c r="E43" s="58"/>
      <c r="F43" s="58"/>
      <c r="G43" s="58"/>
      <c r="H43" s="58"/>
      <c r="I43" s="58"/>
      <c r="J43" s="58"/>
      <c r="K43" s="58"/>
    </row>
    <row r="44" spans="2:11" s="59" customFormat="1" ht="27" customHeight="1" thickBot="1" x14ac:dyDescent="0.35">
      <c r="B44" s="122" t="s">
        <v>45</v>
      </c>
      <c r="C44" s="123"/>
      <c r="D44" s="60">
        <f>COUNTIF(D12:D42,"*")*D11</f>
        <v>0</v>
      </c>
      <c r="E44" s="61">
        <f>COUNTIF(E12:E42,"*")*E11</f>
        <v>0</v>
      </c>
      <c r="F44" s="60">
        <f t="shared" ref="F44:J44" si="2">COUNTIF(F12:F42,"*")*F11</f>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22" t="s">
        <v>46</v>
      </c>
      <c r="C46" s="123"/>
      <c r="D46" s="124">
        <f>SUM(D44:E44)</f>
        <v>0</v>
      </c>
      <c r="E46" s="125"/>
      <c r="F46" s="124">
        <f>SUM(F44:G44)</f>
        <v>0</v>
      </c>
      <c r="G46" s="125"/>
      <c r="H46" s="124">
        <f>SUM(H44:I44)</f>
        <v>0</v>
      </c>
      <c r="I46" s="125"/>
      <c r="J46" s="62">
        <f>J44</f>
        <v>0</v>
      </c>
      <c r="K46" s="63">
        <f>SUM(K44)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13" t="s">
        <v>47</v>
      </c>
      <c r="I48" s="114"/>
      <c r="J48" s="114"/>
      <c r="K48" s="66">
        <f>SUM(D46+F46+H46+J46+K46)</f>
        <v>0</v>
      </c>
    </row>
    <row r="49" spans="2:11" s="67" customFormat="1" ht="15.5" x14ac:dyDescent="0.35">
      <c r="B49" s="68"/>
    </row>
    <row r="50" spans="2:11" s="67" customFormat="1" ht="15.5" x14ac:dyDescent="0.35">
      <c r="B50" s="68"/>
    </row>
    <row r="51" spans="2:11" s="67" customFormat="1" ht="40.5" customHeight="1" x14ac:dyDescent="0.35">
      <c r="B51" s="110" t="s">
        <v>48</v>
      </c>
      <c r="C51" s="111"/>
      <c r="D51" s="111"/>
      <c r="E51" s="111"/>
      <c r="F51" s="112"/>
      <c r="G51" s="112"/>
      <c r="H51" s="69"/>
      <c r="I51" s="110" t="s">
        <v>49</v>
      </c>
      <c r="J51" s="111"/>
      <c r="K51" s="70"/>
    </row>
  </sheetData>
  <mergeCells count="26">
    <mergeCell ref="D9:E9"/>
    <mergeCell ref="F9:G9"/>
    <mergeCell ref="H9:I9"/>
    <mergeCell ref="B2:K2"/>
    <mergeCell ref="B7:C7"/>
    <mergeCell ref="D7:K7"/>
    <mergeCell ref="B5:C5"/>
    <mergeCell ref="D5:E5"/>
    <mergeCell ref="G5:I5"/>
    <mergeCell ref="B3:C3"/>
    <mergeCell ref="D3:E3"/>
    <mergeCell ref="G3:I3"/>
    <mergeCell ref="B4:C4"/>
    <mergeCell ref="D4:E4"/>
    <mergeCell ref="G4:I4"/>
    <mergeCell ref="K12:K42"/>
    <mergeCell ref="B44:C44"/>
    <mergeCell ref="B46:C46"/>
    <mergeCell ref="D46:E46"/>
    <mergeCell ref="F46:G46"/>
    <mergeCell ref="H46:I46"/>
    <mergeCell ref="B51:D51"/>
    <mergeCell ref="E51:G51"/>
    <mergeCell ref="I51:J51"/>
    <mergeCell ref="H48:J48"/>
    <mergeCell ref="B10:C11"/>
  </mergeCells>
  <conditionalFormatting sqref="D12:J42">
    <cfRule type="expression" dxfId="107" priority="5" stopIfTrue="1">
      <formula>(OR(WEEKDAY($B12,2)=6,WEEKDAY($B12,2)=7))</formula>
    </cfRule>
  </conditionalFormatting>
  <conditionalFormatting sqref="J12">
    <cfRule type="expression" dxfId="106" priority="4" stopIfTrue="1">
      <formula>(OR(WEEKDAY($B12,2)=6,WEEKDAY($B12,2)=7))</formula>
    </cfRule>
  </conditionalFormatting>
  <conditionalFormatting sqref="D12:E42">
    <cfRule type="expression" dxfId="105" priority="6" stopIfTrue="1">
      <formula>OR(AND(#REF!&lt;&gt;"",$D12&lt;&gt;""),AND(#REF!&lt;&gt;"",$E12&lt;&gt;""),AND($D12&lt;&gt;"",$E12&lt;&gt;""))</formula>
    </cfRule>
  </conditionalFormatting>
  <conditionalFormatting sqref="F12:G42">
    <cfRule type="expression" dxfId="104" priority="7" stopIfTrue="1">
      <formula>OR(AND(#REF!&lt;&gt;"",$F12&lt;&gt;""),AND(#REF!&lt;&gt;"",$G12&lt;&gt;""),AND($F12&lt;&gt;"",$G12&lt;&gt;""))</formula>
    </cfRule>
  </conditionalFormatting>
  <conditionalFormatting sqref="H12:J42">
    <cfRule type="expression" dxfId="103"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55"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G15" sqref="G15"/>
    </sheetView>
  </sheetViews>
  <sheetFormatPr baseColWidth="10" defaultColWidth="11" defaultRowHeight="14" x14ac:dyDescent="0.3"/>
  <cols>
    <col min="1" max="1" width="4.25" style="16" customWidth="1"/>
    <col min="2" max="2" width="4.83203125" style="17" customWidth="1"/>
    <col min="3" max="3" width="7.58203125" style="16" bestFit="1" customWidth="1"/>
    <col min="4" max="4" width="12.5" style="16" customWidth="1"/>
    <col min="5" max="5" width="12.08203125" style="16" customWidth="1"/>
    <col min="6" max="6" width="16.1640625" style="16" bestFit="1" customWidth="1"/>
    <col min="7" max="7" width="12.25" style="16" customWidth="1"/>
    <col min="8" max="8" width="11" style="16"/>
    <col min="9" max="9" width="11.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settembre!D3</f>
        <v>Nome e cognome</v>
      </c>
      <c r="E3" s="146"/>
      <c r="F3" s="104" t="s">
        <v>9</v>
      </c>
      <c r="G3" s="146" t="str">
        <f>settembre!$G$3</f>
        <v>Indirizzo</v>
      </c>
      <c r="H3" s="146"/>
      <c r="I3" s="146"/>
      <c r="J3" s="108" t="s">
        <v>13</v>
      </c>
      <c r="K3" s="8" t="str">
        <f>settembre!$K$3</f>
        <v>Nome Banca</v>
      </c>
    </row>
    <row r="4" spans="2:11" s="15" customFormat="1" ht="36" customHeight="1" x14ac:dyDescent="0.3">
      <c r="B4" s="148" t="s">
        <v>6</v>
      </c>
      <c r="C4" s="149"/>
      <c r="D4" s="150">
        <v>2023</v>
      </c>
      <c r="E4" s="151"/>
      <c r="F4" s="105" t="s">
        <v>10</v>
      </c>
      <c r="G4" s="151" t="str">
        <f>settembre!$G$4</f>
        <v>Zip, Città</v>
      </c>
      <c r="H4" s="151"/>
      <c r="I4" s="151"/>
      <c r="J4" s="109" t="s">
        <v>1</v>
      </c>
      <c r="K4" s="10" t="str">
        <f>settembre!$K$4</f>
        <v>IBAN</v>
      </c>
    </row>
    <row r="5" spans="2:11" s="15" customFormat="1" ht="36" customHeight="1" thickBot="1" x14ac:dyDescent="0.35">
      <c r="B5" s="138" t="s">
        <v>7</v>
      </c>
      <c r="C5" s="139"/>
      <c r="D5" s="140">
        <f>DATE(D4,10,1)</f>
        <v>45200</v>
      </c>
      <c r="E5" s="141"/>
      <c r="F5" s="11" t="s">
        <v>15</v>
      </c>
      <c r="G5" s="142" t="str">
        <f>settembre!G5</f>
        <v>inserire</v>
      </c>
      <c r="H5" s="142"/>
      <c r="I5" s="142"/>
      <c r="J5" s="12" t="s">
        <v>16</v>
      </c>
      <c r="K5" s="13" t="str">
        <f>settembre!K5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45200</v>
      </c>
      <c r="C12" s="40">
        <f>D5</f>
        <v>45200</v>
      </c>
      <c r="D12" s="45"/>
      <c r="E12" s="46"/>
      <c r="F12" s="45"/>
      <c r="G12" s="46"/>
      <c r="H12" s="45"/>
      <c r="I12" s="47"/>
      <c r="J12" s="48"/>
      <c r="K12" s="119"/>
    </row>
    <row r="13" spans="2:11" x14ac:dyDescent="0.3">
      <c r="B13" s="41">
        <f t="shared" ref="B13:B42" si="0">C13</f>
        <v>45201</v>
      </c>
      <c r="C13" s="42">
        <f>C12+1</f>
        <v>45201</v>
      </c>
      <c r="D13" s="49"/>
      <c r="E13" s="50"/>
      <c r="F13" s="49"/>
      <c r="G13" s="50"/>
      <c r="H13" s="49"/>
      <c r="I13" s="51"/>
      <c r="J13" s="52"/>
      <c r="K13" s="120"/>
    </row>
    <row r="14" spans="2:11" x14ac:dyDescent="0.3">
      <c r="B14" s="41">
        <f t="shared" si="0"/>
        <v>45202</v>
      </c>
      <c r="C14" s="42">
        <f>C13+1</f>
        <v>45202</v>
      </c>
      <c r="D14" s="49"/>
      <c r="E14" s="50"/>
      <c r="F14" s="49"/>
      <c r="G14" s="50"/>
      <c r="H14" s="49"/>
      <c r="I14" s="51"/>
      <c r="J14" s="52"/>
      <c r="K14" s="120"/>
    </row>
    <row r="15" spans="2:11" x14ac:dyDescent="0.3">
      <c r="B15" s="41">
        <f t="shared" si="0"/>
        <v>45203</v>
      </c>
      <c r="C15" s="42">
        <f>C14+1</f>
        <v>45203</v>
      </c>
      <c r="D15" s="49"/>
      <c r="E15" s="50"/>
      <c r="F15" s="49"/>
      <c r="G15" s="50"/>
      <c r="H15" s="49"/>
      <c r="I15" s="51"/>
      <c r="J15" s="52"/>
      <c r="K15" s="120"/>
    </row>
    <row r="16" spans="2:11" x14ac:dyDescent="0.3">
      <c r="B16" s="41">
        <f t="shared" si="0"/>
        <v>45204</v>
      </c>
      <c r="C16" s="42">
        <f>C15+1</f>
        <v>45204</v>
      </c>
      <c r="D16" s="49"/>
      <c r="E16" s="50"/>
      <c r="F16" s="49"/>
      <c r="G16" s="50"/>
      <c r="H16" s="49"/>
      <c r="I16" s="51"/>
      <c r="J16" s="52"/>
      <c r="K16" s="120"/>
    </row>
    <row r="17" spans="2:11" x14ac:dyDescent="0.3">
      <c r="B17" s="41">
        <f t="shared" si="0"/>
        <v>45205</v>
      </c>
      <c r="C17" s="42">
        <f>C16+1</f>
        <v>45205</v>
      </c>
      <c r="D17" s="49"/>
      <c r="E17" s="50"/>
      <c r="F17" s="49"/>
      <c r="G17" s="50"/>
      <c r="H17" s="49"/>
      <c r="I17" s="51"/>
      <c r="J17" s="52"/>
      <c r="K17" s="120"/>
    </row>
    <row r="18" spans="2:11" x14ac:dyDescent="0.3">
      <c r="B18" s="41">
        <f t="shared" si="0"/>
        <v>45206</v>
      </c>
      <c r="C18" s="42">
        <f t="shared" ref="C18:C42" si="1">C17+1</f>
        <v>45206</v>
      </c>
      <c r="D18" s="49"/>
      <c r="E18" s="50"/>
      <c r="F18" s="49"/>
      <c r="G18" s="50"/>
      <c r="H18" s="49"/>
      <c r="I18" s="51"/>
      <c r="J18" s="52"/>
      <c r="K18" s="120"/>
    </row>
    <row r="19" spans="2:11" x14ac:dyDescent="0.3">
      <c r="B19" s="41">
        <f t="shared" si="0"/>
        <v>45207</v>
      </c>
      <c r="C19" s="42">
        <f t="shared" si="1"/>
        <v>45207</v>
      </c>
      <c r="D19" s="49"/>
      <c r="E19" s="50"/>
      <c r="F19" s="49"/>
      <c r="G19" s="50"/>
      <c r="H19" s="49"/>
      <c r="I19" s="51"/>
      <c r="J19" s="52"/>
      <c r="K19" s="120"/>
    </row>
    <row r="20" spans="2:11" x14ac:dyDescent="0.3">
      <c r="B20" s="41">
        <f t="shared" si="0"/>
        <v>45208</v>
      </c>
      <c r="C20" s="42">
        <f t="shared" si="1"/>
        <v>45208</v>
      </c>
      <c r="D20" s="49"/>
      <c r="E20" s="50"/>
      <c r="F20" s="49"/>
      <c r="G20" s="50"/>
      <c r="H20" s="49"/>
      <c r="I20" s="51"/>
      <c r="J20" s="52"/>
      <c r="K20" s="120"/>
    </row>
    <row r="21" spans="2:11" x14ac:dyDescent="0.3">
      <c r="B21" s="41">
        <f t="shared" si="0"/>
        <v>45209</v>
      </c>
      <c r="C21" s="42">
        <f t="shared" si="1"/>
        <v>45209</v>
      </c>
      <c r="D21" s="49"/>
      <c r="E21" s="50"/>
      <c r="F21" s="49"/>
      <c r="G21" s="50"/>
      <c r="H21" s="49"/>
      <c r="I21" s="51"/>
      <c r="J21" s="52"/>
      <c r="K21" s="120"/>
    </row>
    <row r="22" spans="2:11" x14ac:dyDescent="0.3">
      <c r="B22" s="41">
        <f t="shared" si="0"/>
        <v>45210</v>
      </c>
      <c r="C22" s="42">
        <f t="shared" si="1"/>
        <v>45210</v>
      </c>
      <c r="D22" s="49"/>
      <c r="E22" s="50"/>
      <c r="F22" s="49"/>
      <c r="G22" s="50"/>
      <c r="H22" s="49"/>
      <c r="I22" s="51"/>
      <c r="J22" s="52"/>
      <c r="K22" s="120"/>
    </row>
    <row r="23" spans="2:11" x14ac:dyDescent="0.3">
      <c r="B23" s="41">
        <f t="shared" si="0"/>
        <v>45211</v>
      </c>
      <c r="C23" s="42">
        <f t="shared" si="1"/>
        <v>45211</v>
      </c>
      <c r="D23" s="49"/>
      <c r="E23" s="50"/>
      <c r="F23" s="49"/>
      <c r="G23" s="50"/>
      <c r="H23" s="49"/>
      <c r="I23" s="51"/>
      <c r="J23" s="52"/>
      <c r="K23" s="120"/>
    </row>
    <row r="24" spans="2:11" x14ac:dyDescent="0.3">
      <c r="B24" s="41">
        <f t="shared" si="0"/>
        <v>45212</v>
      </c>
      <c r="C24" s="42">
        <f t="shared" si="1"/>
        <v>45212</v>
      </c>
      <c r="D24" s="49"/>
      <c r="E24" s="50"/>
      <c r="F24" s="49"/>
      <c r="G24" s="50"/>
      <c r="H24" s="49"/>
      <c r="I24" s="51"/>
      <c r="J24" s="52"/>
      <c r="K24" s="120"/>
    </row>
    <row r="25" spans="2:11" x14ac:dyDescent="0.3">
      <c r="B25" s="41">
        <f t="shared" si="0"/>
        <v>45213</v>
      </c>
      <c r="C25" s="42">
        <f t="shared" si="1"/>
        <v>45213</v>
      </c>
      <c r="D25" s="49"/>
      <c r="E25" s="50"/>
      <c r="F25" s="49"/>
      <c r="G25" s="50"/>
      <c r="H25" s="49"/>
      <c r="I25" s="51"/>
      <c r="J25" s="52"/>
      <c r="K25" s="120"/>
    </row>
    <row r="26" spans="2:11" x14ac:dyDescent="0.3">
      <c r="B26" s="41">
        <f t="shared" si="0"/>
        <v>45214</v>
      </c>
      <c r="C26" s="42">
        <f t="shared" si="1"/>
        <v>45214</v>
      </c>
      <c r="D26" s="49"/>
      <c r="E26" s="50"/>
      <c r="F26" s="49"/>
      <c r="G26" s="50"/>
      <c r="H26" s="49"/>
      <c r="I26" s="51"/>
      <c r="J26" s="52"/>
      <c r="K26" s="120"/>
    </row>
    <row r="27" spans="2:11" x14ac:dyDescent="0.3">
      <c r="B27" s="41">
        <f t="shared" si="0"/>
        <v>45215</v>
      </c>
      <c r="C27" s="42">
        <f t="shared" si="1"/>
        <v>45215</v>
      </c>
      <c r="D27" s="49"/>
      <c r="E27" s="50"/>
      <c r="F27" s="49"/>
      <c r="G27" s="50"/>
      <c r="H27" s="49"/>
      <c r="I27" s="51"/>
      <c r="J27" s="52"/>
      <c r="K27" s="120"/>
    </row>
    <row r="28" spans="2:11" x14ac:dyDescent="0.3">
      <c r="B28" s="41">
        <f t="shared" si="0"/>
        <v>45216</v>
      </c>
      <c r="C28" s="42">
        <f t="shared" si="1"/>
        <v>45216</v>
      </c>
      <c r="D28" s="49"/>
      <c r="E28" s="50"/>
      <c r="F28" s="49"/>
      <c r="G28" s="50"/>
      <c r="H28" s="49"/>
      <c r="I28" s="51"/>
      <c r="J28" s="52"/>
      <c r="K28" s="120"/>
    </row>
    <row r="29" spans="2:11" x14ac:dyDescent="0.3">
      <c r="B29" s="41">
        <f t="shared" si="0"/>
        <v>45217</v>
      </c>
      <c r="C29" s="42">
        <f t="shared" si="1"/>
        <v>45217</v>
      </c>
      <c r="D29" s="49"/>
      <c r="E29" s="50"/>
      <c r="F29" s="49"/>
      <c r="G29" s="50"/>
      <c r="H29" s="49"/>
      <c r="I29" s="51"/>
      <c r="J29" s="52"/>
      <c r="K29" s="120"/>
    </row>
    <row r="30" spans="2:11" x14ac:dyDescent="0.3">
      <c r="B30" s="41">
        <f t="shared" si="0"/>
        <v>45218</v>
      </c>
      <c r="C30" s="42">
        <f t="shared" si="1"/>
        <v>45218</v>
      </c>
      <c r="D30" s="49"/>
      <c r="E30" s="50"/>
      <c r="F30" s="49"/>
      <c r="G30" s="50"/>
      <c r="H30" s="49"/>
      <c r="I30" s="51"/>
      <c r="J30" s="52"/>
      <c r="K30" s="120"/>
    </row>
    <row r="31" spans="2:11" x14ac:dyDescent="0.3">
      <c r="B31" s="41">
        <f t="shared" si="0"/>
        <v>45219</v>
      </c>
      <c r="C31" s="42">
        <f t="shared" si="1"/>
        <v>45219</v>
      </c>
      <c r="D31" s="49"/>
      <c r="E31" s="50"/>
      <c r="F31" s="49"/>
      <c r="G31" s="50"/>
      <c r="H31" s="49"/>
      <c r="I31" s="51"/>
      <c r="J31" s="52"/>
      <c r="K31" s="120"/>
    </row>
    <row r="32" spans="2:11" x14ac:dyDescent="0.3">
      <c r="B32" s="41">
        <f t="shared" si="0"/>
        <v>45220</v>
      </c>
      <c r="C32" s="42">
        <f t="shared" si="1"/>
        <v>45220</v>
      </c>
      <c r="D32" s="49"/>
      <c r="E32" s="50"/>
      <c r="F32" s="49"/>
      <c r="G32" s="50"/>
      <c r="H32" s="49"/>
      <c r="I32" s="51"/>
      <c r="J32" s="52"/>
      <c r="K32" s="120"/>
    </row>
    <row r="33" spans="2:11" x14ac:dyDescent="0.3">
      <c r="B33" s="41">
        <f t="shared" si="0"/>
        <v>45221</v>
      </c>
      <c r="C33" s="42">
        <f t="shared" si="1"/>
        <v>45221</v>
      </c>
      <c r="D33" s="49"/>
      <c r="E33" s="50"/>
      <c r="F33" s="49"/>
      <c r="G33" s="50"/>
      <c r="H33" s="49"/>
      <c r="I33" s="51"/>
      <c r="J33" s="52"/>
      <c r="K33" s="120"/>
    </row>
    <row r="34" spans="2:11" x14ac:dyDescent="0.3">
      <c r="B34" s="41">
        <f t="shared" si="0"/>
        <v>45222</v>
      </c>
      <c r="C34" s="42">
        <f t="shared" si="1"/>
        <v>45222</v>
      </c>
      <c r="D34" s="49"/>
      <c r="E34" s="50"/>
      <c r="F34" s="49"/>
      <c r="G34" s="50"/>
      <c r="H34" s="49"/>
      <c r="I34" s="51"/>
      <c r="J34" s="52"/>
      <c r="K34" s="120"/>
    </row>
    <row r="35" spans="2:11" x14ac:dyDescent="0.3">
      <c r="B35" s="41">
        <f t="shared" si="0"/>
        <v>45223</v>
      </c>
      <c r="C35" s="42">
        <f t="shared" si="1"/>
        <v>45223</v>
      </c>
      <c r="D35" s="49"/>
      <c r="E35" s="50"/>
      <c r="F35" s="49"/>
      <c r="G35" s="50"/>
      <c r="H35" s="49"/>
      <c r="I35" s="51"/>
      <c r="J35" s="52"/>
      <c r="K35" s="120"/>
    </row>
    <row r="36" spans="2:11" x14ac:dyDescent="0.3">
      <c r="B36" s="41">
        <f t="shared" si="0"/>
        <v>45224</v>
      </c>
      <c r="C36" s="42">
        <f t="shared" si="1"/>
        <v>45224</v>
      </c>
      <c r="D36" s="49"/>
      <c r="E36" s="50"/>
      <c r="F36" s="49"/>
      <c r="G36" s="50"/>
      <c r="H36" s="49"/>
      <c r="I36" s="51"/>
      <c r="J36" s="52"/>
      <c r="K36" s="120"/>
    </row>
    <row r="37" spans="2:11" x14ac:dyDescent="0.3">
      <c r="B37" s="41">
        <f t="shared" si="0"/>
        <v>45225</v>
      </c>
      <c r="C37" s="42">
        <f t="shared" si="1"/>
        <v>45225</v>
      </c>
      <c r="D37" s="49"/>
      <c r="E37" s="50"/>
      <c r="F37" s="49"/>
      <c r="G37" s="50"/>
      <c r="H37" s="49"/>
      <c r="I37" s="51"/>
      <c r="J37" s="52"/>
      <c r="K37" s="120"/>
    </row>
    <row r="38" spans="2:11" x14ac:dyDescent="0.3">
      <c r="B38" s="41">
        <f t="shared" si="0"/>
        <v>45226</v>
      </c>
      <c r="C38" s="42">
        <f t="shared" si="1"/>
        <v>45226</v>
      </c>
      <c r="D38" s="49"/>
      <c r="E38" s="50"/>
      <c r="F38" s="49"/>
      <c r="G38" s="50"/>
      <c r="H38" s="49"/>
      <c r="I38" s="51"/>
      <c r="J38" s="52"/>
      <c r="K38" s="120"/>
    </row>
    <row r="39" spans="2:11" x14ac:dyDescent="0.3">
      <c r="B39" s="41">
        <f t="shared" si="0"/>
        <v>45227</v>
      </c>
      <c r="C39" s="42">
        <f t="shared" si="1"/>
        <v>45227</v>
      </c>
      <c r="D39" s="49"/>
      <c r="E39" s="50"/>
      <c r="F39" s="49"/>
      <c r="G39" s="50"/>
      <c r="H39" s="49"/>
      <c r="I39" s="51"/>
      <c r="J39" s="52"/>
      <c r="K39" s="120"/>
    </row>
    <row r="40" spans="2:11" x14ac:dyDescent="0.3">
      <c r="B40" s="41">
        <f t="shared" si="0"/>
        <v>45228</v>
      </c>
      <c r="C40" s="42">
        <f t="shared" si="1"/>
        <v>45228</v>
      </c>
      <c r="D40" s="49"/>
      <c r="E40" s="50"/>
      <c r="F40" s="49"/>
      <c r="G40" s="50"/>
      <c r="H40" s="49"/>
      <c r="I40" s="51"/>
      <c r="J40" s="52"/>
      <c r="K40" s="120"/>
    </row>
    <row r="41" spans="2:11" x14ac:dyDescent="0.3">
      <c r="B41" s="41">
        <f t="shared" si="0"/>
        <v>45229</v>
      </c>
      <c r="C41" s="42">
        <f t="shared" si="1"/>
        <v>45229</v>
      </c>
      <c r="D41" s="49"/>
      <c r="E41" s="50"/>
      <c r="F41" s="49"/>
      <c r="G41" s="50"/>
      <c r="H41" s="49"/>
      <c r="I41" s="51"/>
      <c r="J41" s="52"/>
      <c r="K41" s="120"/>
    </row>
    <row r="42" spans="2:11" ht="14.5" thickBot="1" x14ac:dyDescent="0.35">
      <c r="B42" s="43">
        <f t="shared" si="0"/>
        <v>45230</v>
      </c>
      <c r="C42" s="44">
        <f t="shared" si="1"/>
        <v>45230</v>
      </c>
      <c r="D42" s="53"/>
      <c r="E42" s="54"/>
      <c r="F42" s="53"/>
      <c r="G42" s="54"/>
      <c r="H42" s="53"/>
      <c r="I42" s="55"/>
      <c r="J42" s="56"/>
      <c r="K42" s="121"/>
    </row>
    <row r="43" spans="2:11" ht="13.5" customHeight="1" thickBot="1" x14ac:dyDescent="0.35">
      <c r="B43" s="57"/>
      <c r="C43" s="58"/>
      <c r="D43" s="58"/>
      <c r="E43" s="58"/>
      <c r="F43" s="58"/>
      <c r="G43" s="58"/>
      <c r="H43" s="58"/>
      <c r="I43" s="58"/>
      <c r="J43" s="58"/>
      <c r="K43" s="58"/>
    </row>
    <row r="44" spans="2:11" s="59" customFormat="1" ht="27" customHeight="1" thickBot="1" x14ac:dyDescent="0.35">
      <c r="B44" s="122" t="s">
        <v>45</v>
      </c>
      <c r="C44" s="123"/>
      <c r="D44" s="60">
        <f t="shared" ref="D44:J44" si="2">COUNTIF(D12:D42,"*")*D11</f>
        <v>0</v>
      </c>
      <c r="E44" s="61">
        <f t="shared" si="2"/>
        <v>0</v>
      </c>
      <c r="F44" s="60">
        <f t="shared" si="2"/>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22" t="s">
        <v>46</v>
      </c>
      <c r="C46" s="123"/>
      <c r="D46" s="124">
        <f>SUM(D44:E44)</f>
        <v>0</v>
      </c>
      <c r="E46" s="125"/>
      <c r="F46" s="124">
        <f>SUM(F44:G44)</f>
        <v>0</v>
      </c>
      <c r="G46" s="125"/>
      <c r="H46" s="124">
        <f>SUM(H44:I44)</f>
        <v>0</v>
      </c>
      <c r="I46" s="125"/>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13" t="s">
        <v>47</v>
      </c>
      <c r="I48" s="114"/>
      <c r="J48" s="114"/>
      <c r="K48" s="66">
        <f>SUM(D46+F46+H46+J46+K46)</f>
        <v>0</v>
      </c>
    </row>
    <row r="49" spans="2:11" s="67" customFormat="1" ht="15.5" x14ac:dyDescent="0.35">
      <c r="B49" s="68"/>
    </row>
    <row r="50" spans="2:11" s="67" customFormat="1" ht="15.5" x14ac:dyDescent="0.35">
      <c r="B50" s="68"/>
    </row>
    <row r="51" spans="2:11" s="67" customFormat="1" ht="40.5" customHeight="1" x14ac:dyDescent="0.35">
      <c r="B51" s="110" t="s">
        <v>48</v>
      </c>
      <c r="C51" s="111"/>
      <c r="D51" s="111"/>
      <c r="E51" s="111"/>
      <c r="F51" s="112"/>
      <c r="G51" s="112"/>
      <c r="H51" s="69"/>
      <c r="I51" s="110" t="s">
        <v>49</v>
      </c>
      <c r="J51" s="111"/>
      <c r="K51" s="70"/>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3:J42">
    <cfRule type="expression" dxfId="26" priority="10" stopIfTrue="1">
      <formula>(OR(WEEKDAY($B13,2)=6,WEEKDAY($B13,2)=7))</formula>
    </cfRule>
  </conditionalFormatting>
  <conditionalFormatting sqref="D13:E42">
    <cfRule type="expression" dxfId="25" priority="11" stopIfTrue="1">
      <formula>OR(AND(#REF!&lt;&gt;"",$D13&lt;&gt;""),AND(#REF!&lt;&gt;"",$E13&lt;&gt;""),AND($D13&lt;&gt;"",$E13&lt;&gt;""))</formula>
    </cfRule>
  </conditionalFormatting>
  <conditionalFormatting sqref="F13:G42">
    <cfRule type="expression" dxfId="24" priority="12" stopIfTrue="1">
      <formula>OR(AND(#REF!&lt;&gt;"",$F13&lt;&gt;""),AND(#REF!&lt;&gt;"",$G13&lt;&gt;""),AND($F13&lt;&gt;"",$G13&lt;&gt;""))</formula>
    </cfRule>
  </conditionalFormatting>
  <conditionalFormatting sqref="H13:J42">
    <cfRule type="expression" dxfId="23" priority="13" stopIfTrue="1">
      <formula>OR(AND(#REF!&lt;&gt;"",$H13&lt;&gt;""),AND(#REF!&lt;&gt;"",$I13&lt;&gt;""),AND($H13&lt;&gt;"",$I13&lt;&gt;""))</formula>
    </cfRule>
  </conditionalFormatting>
  <conditionalFormatting sqref="D12:J12">
    <cfRule type="expression" dxfId="22" priority="2" stopIfTrue="1">
      <formula>(OR(WEEKDAY($B12,2)=6,WEEKDAY($B12,2)=7))</formula>
    </cfRule>
  </conditionalFormatting>
  <conditionalFormatting sqref="J12">
    <cfRule type="expression" dxfId="21" priority="1" stopIfTrue="1">
      <formula>(OR(WEEKDAY($B12,2)=6,WEEKDAY($B12,2)=7))</formula>
    </cfRule>
  </conditionalFormatting>
  <conditionalFormatting sqref="D12:E12">
    <cfRule type="expression" dxfId="20" priority="3" stopIfTrue="1">
      <formula>OR(AND(#REF!&lt;&gt;"",$D12&lt;&gt;""),AND(#REF!&lt;&gt;"",$E12&lt;&gt;""),AND($D12&lt;&gt;"",$E12&lt;&gt;""))</formula>
    </cfRule>
  </conditionalFormatting>
  <conditionalFormatting sqref="F12:G12">
    <cfRule type="expression" dxfId="19" priority="4" stopIfTrue="1">
      <formula>OR(AND(#REF!&lt;&gt;"",$F12&lt;&gt;""),AND(#REF!&lt;&gt;"",$G12&lt;&gt;""),AND($F12&lt;&gt;"",$G12&lt;&gt;""))</formula>
    </cfRule>
  </conditionalFormatting>
  <conditionalFormatting sqref="H12:J12">
    <cfRule type="expression" dxfId="18"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H26" sqref="H26"/>
    </sheetView>
  </sheetViews>
  <sheetFormatPr baseColWidth="10" defaultColWidth="11" defaultRowHeight="14" x14ac:dyDescent="0.3"/>
  <cols>
    <col min="1" max="1" width="4.25" style="16" customWidth="1"/>
    <col min="2" max="2" width="4.58203125" style="17" customWidth="1"/>
    <col min="3" max="3" width="7.58203125" style="16" bestFit="1" customWidth="1"/>
    <col min="4" max="4" width="12.5" style="16" customWidth="1"/>
    <col min="5" max="5" width="11.75" style="16" customWidth="1"/>
    <col min="6" max="6" width="16.1640625" style="16" bestFit="1" customWidth="1"/>
    <col min="7" max="7" width="12" style="16" customWidth="1"/>
    <col min="8" max="8" width="11" style="16"/>
    <col min="9" max="9" width="11.0820312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ottobre!D3</f>
        <v>Nome e cognome</v>
      </c>
      <c r="E3" s="146"/>
      <c r="F3" s="104" t="s">
        <v>9</v>
      </c>
      <c r="G3" s="146" t="str">
        <f>ottobre!$G$3</f>
        <v>Indirizzo</v>
      </c>
      <c r="H3" s="146"/>
      <c r="I3" s="146"/>
      <c r="J3" s="108" t="s">
        <v>13</v>
      </c>
      <c r="K3" s="8" t="str">
        <f>ottobre!$K$3</f>
        <v>Nome Banca</v>
      </c>
    </row>
    <row r="4" spans="2:11" s="15" customFormat="1" ht="36" customHeight="1" x14ac:dyDescent="0.3">
      <c r="B4" s="148" t="s">
        <v>6</v>
      </c>
      <c r="C4" s="149"/>
      <c r="D4" s="150">
        <v>2023</v>
      </c>
      <c r="E4" s="151"/>
      <c r="F4" s="105" t="s">
        <v>10</v>
      </c>
      <c r="G4" s="151" t="str">
        <f>ottobre!$G$4</f>
        <v>Zip, Città</v>
      </c>
      <c r="H4" s="151"/>
      <c r="I4" s="151"/>
      <c r="J4" s="109" t="s">
        <v>1</v>
      </c>
      <c r="K4" s="10" t="str">
        <f>ottobre!$K$4</f>
        <v>IBAN</v>
      </c>
    </row>
    <row r="5" spans="2:11" s="15" customFormat="1" ht="36" customHeight="1" thickBot="1" x14ac:dyDescent="0.35">
      <c r="B5" s="138" t="s">
        <v>7</v>
      </c>
      <c r="C5" s="139"/>
      <c r="D5" s="140">
        <f>DATE(D4,11,1)</f>
        <v>45231</v>
      </c>
      <c r="E5" s="141"/>
      <c r="F5" s="11" t="s">
        <v>15</v>
      </c>
      <c r="G5" s="142" t="str">
        <f>ottobre!G5</f>
        <v>inserire</v>
      </c>
      <c r="H5" s="142"/>
      <c r="I5" s="142"/>
      <c r="J5" s="12" t="s">
        <v>16</v>
      </c>
      <c r="K5" s="13" t="str">
        <f>ottobre!K5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45231</v>
      </c>
      <c r="C12" s="40">
        <f>D5</f>
        <v>45231</v>
      </c>
      <c r="D12" s="45"/>
      <c r="E12" s="46"/>
      <c r="F12" s="45"/>
      <c r="G12" s="46"/>
      <c r="H12" s="45"/>
      <c r="I12" s="47"/>
      <c r="J12" s="48"/>
      <c r="K12" s="119"/>
    </row>
    <row r="13" spans="2:11" x14ac:dyDescent="0.3">
      <c r="B13" s="41">
        <f t="shared" ref="B13:B41" si="0">C13</f>
        <v>45232</v>
      </c>
      <c r="C13" s="42">
        <f>C12+1</f>
        <v>45232</v>
      </c>
      <c r="D13" s="71"/>
      <c r="E13" s="50"/>
      <c r="F13" s="49"/>
      <c r="G13" s="50"/>
      <c r="H13" s="49"/>
      <c r="I13" s="51"/>
      <c r="J13" s="52"/>
      <c r="K13" s="120"/>
    </row>
    <row r="14" spans="2:11" x14ac:dyDescent="0.3">
      <c r="B14" s="41">
        <f t="shared" si="0"/>
        <v>45233</v>
      </c>
      <c r="C14" s="42">
        <f>C13+1</f>
        <v>45233</v>
      </c>
      <c r="D14" s="71"/>
      <c r="E14" s="50"/>
      <c r="F14" s="49"/>
      <c r="G14" s="50"/>
      <c r="H14" s="49"/>
      <c r="I14" s="51"/>
      <c r="J14" s="52"/>
      <c r="K14" s="120"/>
    </row>
    <row r="15" spans="2:11" x14ac:dyDescent="0.3">
      <c r="B15" s="41">
        <f t="shared" si="0"/>
        <v>45234</v>
      </c>
      <c r="C15" s="42">
        <f>C14+1</f>
        <v>45234</v>
      </c>
      <c r="D15" s="71"/>
      <c r="E15" s="50"/>
      <c r="F15" s="49"/>
      <c r="G15" s="50"/>
      <c r="H15" s="49"/>
      <c r="I15" s="51"/>
      <c r="J15" s="52"/>
      <c r="K15" s="120"/>
    </row>
    <row r="16" spans="2:11" x14ac:dyDescent="0.3">
      <c r="B16" s="41">
        <f t="shared" si="0"/>
        <v>45235</v>
      </c>
      <c r="C16" s="42">
        <f>C15+1</f>
        <v>45235</v>
      </c>
      <c r="D16" s="71"/>
      <c r="E16" s="50"/>
      <c r="F16" s="49"/>
      <c r="G16" s="50"/>
      <c r="H16" s="49"/>
      <c r="I16" s="51"/>
      <c r="J16" s="52"/>
      <c r="K16" s="120"/>
    </row>
    <row r="17" spans="2:11" x14ac:dyDescent="0.3">
      <c r="B17" s="41">
        <f t="shared" si="0"/>
        <v>45236</v>
      </c>
      <c r="C17" s="42">
        <f>C16+1</f>
        <v>45236</v>
      </c>
      <c r="D17" s="71"/>
      <c r="E17" s="50"/>
      <c r="F17" s="49"/>
      <c r="G17" s="50"/>
      <c r="H17" s="49"/>
      <c r="I17" s="51"/>
      <c r="J17" s="52"/>
      <c r="K17" s="120"/>
    </row>
    <row r="18" spans="2:11" x14ac:dyDescent="0.3">
      <c r="B18" s="41">
        <f t="shared" si="0"/>
        <v>45237</v>
      </c>
      <c r="C18" s="42">
        <f t="shared" ref="C18:C41" si="1">C17+1</f>
        <v>45237</v>
      </c>
      <c r="D18" s="71"/>
      <c r="E18" s="50"/>
      <c r="F18" s="49"/>
      <c r="G18" s="50"/>
      <c r="H18" s="49"/>
      <c r="I18" s="51"/>
      <c r="J18" s="52"/>
      <c r="K18" s="120"/>
    </row>
    <row r="19" spans="2:11" x14ac:dyDescent="0.3">
      <c r="B19" s="41">
        <f t="shared" si="0"/>
        <v>45238</v>
      </c>
      <c r="C19" s="42">
        <f t="shared" si="1"/>
        <v>45238</v>
      </c>
      <c r="D19" s="71"/>
      <c r="E19" s="50"/>
      <c r="F19" s="49"/>
      <c r="G19" s="50"/>
      <c r="H19" s="49"/>
      <c r="I19" s="51"/>
      <c r="J19" s="52"/>
      <c r="K19" s="120"/>
    </row>
    <row r="20" spans="2:11" x14ac:dyDescent="0.3">
      <c r="B20" s="41">
        <f t="shared" si="0"/>
        <v>45239</v>
      </c>
      <c r="C20" s="42">
        <f t="shared" si="1"/>
        <v>45239</v>
      </c>
      <c r="D20" s="71"/>
      <c r="E20" s="50"/>
      <c r="F20" s="49"/>
      <c r="G20" s="50"/>
      <c r="H20" s="49"/>
      <c r="I20" s="51"/>
      <c r="J20" s="52"/>
      <c r="K20" s="120"/>
    </row>
    <row r="21" spans="2:11" x14ac:dyDescent="0.3">
      <c r="B21" s="41">
        <f t="shared" si="0"/>
        <v>45240</v>
      </c>
      <c r="C21" s="42">
        <f t="shared" si="1"/>
        <v>45240</v>
      </c>
      <c r="D21" s="71"/>
      <c r="E21" s="50"/>
      <c r="F21" s="49"/>
      <c r="G21" s="50"/>
      <c r="H21" s="49"/>
      <c r="I21" s="51"/>
      <c r="J21" s="52"/>
      <c r="K21" s="120"/>
    </row>
    <row r="22" spans="2:11" x14ac:dyDescent="0.3">
      <c r="B22" s="41">
        <f t="shared" si="0"/>
        <v>45241</v>
      </c>
      <c r="C22" s="42">
        <f t="shared" si="1"/>
        <v>45241</v>
      </c>
      <c r="D22" s="71"/>
      <c r="E22" s="50"/>
      <c r="F22" s="49"/>
      <c r="G22" s="50"/>
      <c r="H22" s="49"/>
      <c r="I22" s="51"/>
      <c r="J22" s="52"/>
      <c r="K22" s="120"/>
    </row>
    <row r="23" spans="2:11" x14ac:dyDescent="0.3">
      <c r="B23" s="41">
        <f t="shared" si="0"/>
        <v>45242</v>
      </c>
      <c r="C23" s="42">
        <f t="shared" si="1"/>
        <v>45242</v>
      </c>
      <c r="D23" s="71"/>
      <c r="E23" s="50"/>
      <c r="F23" s="49"/>
      <c r="G23" s="50"/>
      <c r="H23" s="49"/>
      <c r="I23" s="51"/>
      <c r="J23" s="52"/>
      <c r="K23" s="120"/>
    </row>
    <row r="24" spans="2:11" x14ac:dyDescent="0.3">
      <c r="B24" s="41">
        <f t="shared" si="0"/>
        <v>45243</v>
      </c>
      <c r="C24" s="42">
        <f t="shared" si="1"/>
        <v>45243</v>
      </c>
      <c r="D24" s="71"/>
      <c r="E24" s="50"/>
      <c r="F24" s="49"/>
      <c r="G24" s="50"/>
      <c r="H24" s="49"/>
      <c r="I24" s="51"/>
      <c r="J24" s="52"/>
      <c r="K24" s="120"/>
    </row>
    <row r="25" spans="2:11" x14ac:dyDescent="0.3">
      <c r="B25" s="41">
        <f t="shared" si="0"/>
        <v>45244</v>
      </c>
      <c r="C25" s="42">
        <f t="shared" si="1"/>
        <v>45244</v>
      </c>
      <c r="D25" s="71"/>
      <c r="E25" s="50"/>
      <c r="F25" s="49"/>
      <c r="G25" s="50"/>
      <c r="H25" s="49"/>
      <c r="I25" s="51"/>
      <c r="J25" s="52"/>
      <c r="K25" s="120"/>
    </row>
    <row r="26" spans="2:11" x14ac:dyDescent="0.3">
      <c r="B26" s="41">
        <f t="shared" si="0"/>
        <v>45245</v>
      </c>
      <c r="C26" s="42">
        <f t="shared" si="1"/>
        <v>45245</v>
      </c>
      <c r="D26" s="71"/>
      <c r="E26" s="50"/>
      <c r="F26" s="49"/>
      <c r="G26" s="50"/>
      <c r="H26" s="49"/>
      <c r="I26" s="51"/>
      <c r="J26" s="52"/>
      <c r="K26" s="120"/>
    </row>
    <row r="27" spans="2:11" x14ac:dyDescent="0.3">
      <c r="B27" s="41">
        <f t="shared" si="0"/>
        <v>45246</v>
      </c>
      <c r="C27" s="42">
        <f t="shared" si="1"/>
        <v>45246</v>
      </c>
      <c r="D27" s="71"/>
      <c r="E27" s="50"/>
      <c r="F27" s="49"/>
      <c r="G27" s="50"/>
      <c r="H27" s="49"/>
      <c r="I27" s="51"/>
      <c r="J27" s="52"/>
      <c r="K27" s="120"/>
    </row>
    <row r="28" spans="2:11" x14ac:dyDescent="0.3">
      <c r="B28" s="41">
        <f t="shared" si="0"/>
        <v>45247</v>
      </c>
      <c r="C28" s="42">
        <f t="shared" si="1"/>
        <v>45247</v>
      </c>
      <c r="D28" s="71"/>
      <c r="E28" s="50"/>
      <c r="F28" s="49"/>
      <c r="G28" s="50"/>
      <c r="H28" s="49"/>
      <c r="I28" s="51"/>
      <c r="J28" s="52"/>
      <c r="K28" s="120"/>
    </row>
    <row r="29" spans="2:11" x14ac:dyDescent="0.3">
      <c r="B29" s="41">
        <f t="shared" si="0"/>
        <v>45248</v>
      </c>
      <c r="C29" s="42">
        <f t="shared" si="1"/>
        <v>45248</v>
      </c>
      <c r="D29" s="71"/>
      <c r="E29" s="50"/>
      <c r="F29" s="49"/>
      <c r="G29" s="50"/>
      <c r="H29" s="49"/>
      <c r="I29" s="51"/>
      <c r="J29" s="52"/>
      <c r="K29" s="120"/>
    </row>
    <row r="30" spans="2:11" x14ac:dyDescent="0.3">
      <c r="B30" s="41">
        <f t="shared" si="0"/>
        <v>45249</v>
      </c>
      <c r="C30" s="42">
        <f t="shared" si="1"/>
        <v>45249</v>
      </c>
      <c r="D30" s="71"/>
      <c r="E30" s="50"/>
      <c r="F30" s="49"/>
      <c r="G30" s="50"/>
      <c r="H30" s="49"/>
      <c r="I30" s="51"/>
      <c r="J30" s="52"/>
      <c r="K30" s="120"/>
    </row>
    <row r="31" spans="2:11" x14ac:dyDescent="0.3">
      <c r="B31" s="41">
        <f t="shared" si="0"/>
        <v>45250</v>
      </c>
      <c r="C31" s="42">
        <f t="shared" si="1"/>
        <v>45250</v>
      </c>
      <c r="D31" s="71"/>
      <c r="E31" s="50"/>
      <c r="F31" s="49"/>
      <c r="G31" s="50"/>
      <c r="H31" s="49"/>
      <c r="I31" s="51"/>
      <c r="J31" s="52"/>
      <c r="K31" s="120"/>
    </row>
    <row r="32" spans="2:11" x14ac:dyDescent="0.3">
      <c r="B32" s="41">
        <f t="shared" si="0"/>
        <v>45251</v>
      </c>
      <c r="C32" s="42">
        <f t="shared" si="1"/>
        <v>45251</v>
      </c>
      <c r="D32" s="71"/>
      <c r="E32" s="50"/>
      <c r="F32" s="49"/>
      <c r="G32" s="50"/>
      <c r="H32" s="49"/>
      <c r="I32" s="51"/>
      <c r="J32" s="52"/>
      <c r="K32" s="120"/>
    </row>
    <row r="33" spans="2:11" x14ac:dyDescent="0.3">
      <c r="B33" s="41">
        <f t="shared" si="0"/>
        <v>45252</v>
      </c>
      <c r="C33" s="42">
        <f t="shared" si="1"/>
        <v>45252</v>
      </c>
      <c r="D33" s="71"/>
      <c r="E33" s="50"/>
      <c r="F33" s="49"/>
      <c r="G33" s="50"/>
      <c r="H33" s="49"/>
      <c r="I33" s="51"/>
      <c r="J33" s="52"/>
      <c r="K33" s="120"/>
    </row>
    <row r="34" spans="2:11" x14ac:dyDescent="0.3">
      <c r="B34" s="41">
        <f t="shared" si="0"/>
        <v>45253</v>
      </c>
      <c r="C34" s="42">
        <f t="shared" si="1"/>
        <v>45253</v>
      </c>
      <c r="D34" s="71"/>
      <c r="E34" s="50"/>
      <c r="F34" s="49"/>
      <c r="G34" s="50"/>
      <c r="H34" s="49"/>
      <c r="I34" s="51"/>
      <c r="J34" s="52"/>
      <c r="K34" s="120"/>
    </row>
    <row r="35" spans="2:11" x14ac:dyDescent="0.3">
      <c r="B35" s="41">
        <f t="shared" si="0"/>
        <v>45254</v>
      </c>
      <c r="C35" s="42">
        <f t="shared" si="1"/>
        <v>45254</v>
      </c>
      <c r="D35" s="71"/>
      <c r="E35" s="50"/>
      <c r="F35" s="49"/>
      <c r="G35" s="50"/>
      <c r="H35" s="49"/>
      <c r="I35" s="51"/>
      <c r="J35" s="52"/>
      <c r="K35" s="120"/>
    </row>
    <row r="36" spans="2:11" x14ac:dyDescent="0.3">
      <c r="B36" s="41">
        <f t="shared" si="0"/>
        <v>45255</v>
      </c>
      <c r="C36" s="42">
        <f t="shared" si="1"/>
        <v>45255</v>
      </c>
      <c r="D36" s="71"/>
      <c r="E36" s="50"/>
      <c r="F36" s="49"/>
      <c r="G36" s="50"/>
      <c r="H36" s="49"/>
      <c r="I36" s="51"/>
      <c r="J36" s="52"/>
      <c r="K36" s="120"/>
    </row>
    <row r="37" spans="2:11" x14ac:dyDescent="0.3">
      <c r="B37" s="41">
        <f t="shared" si="0"/>
        <v>45256</v>
      </c>
      <c r="C37" s="42">
        <f t="shared" si="1"/>
        <v>45256</v>
      </c>
      <c r="D37" s="71"/>
      <c r="E37" s="50"/>
      <c r="F37" s="49"/>
      <c r="G37" s="50"/>
      <c r="H37" s="49"/>
      <c r="I37" s="51"/>
      <c r="J37" s="52"/>
      <c r="K37" s="120"/>
    </row>
    <row r="38" spans="2:11" x14ac:dyDescent="0.3">
      <c r="B38" s="41">
        <f t="shared" si="0"/>
        <v>45257</v>
      </c>
      <c r="C38" s="42">
        <f t="shared" si="1"/>
        <v>45257</v>
      </c>
      <c r="D38" s="71"/>
      <c r="E38" s="50"/>
      <c r="F38" s="49"/>
      <c r="G38" s="50"/>
      <c r="H38" s="49"/>
      <c r="I38" s="51"/>
      <c r="J38" s="52"/>
      <c r="K38" s="120"/>
    </row>
    <row r="39" spans="2:11" x14ac:dyDescent="0.3">
      <c r="B39" s="41">
        <f t="shared" si="0"/>
        <v>45258</v>
      </c>
      <c r="C39" s="42">
        <f t="shared" si="1"/>
        <v>45258</v>
      </c>
      <c r="D39" s="71"/>
      <c r="E39" s="50"/>
      <c r="F39" s="49"/>
      <c r="G39" s="50"/>
      <c r="H39" s="49"/>
      <c r="I39" s="51"/>
      <c r="J39" s="52"/>
      <c r="K39" s="120"/>
    </row>
    <row r="40" spans="2:11" x14ac:dyDescent="0.3">
      <c r="B40" s="41">
        <f t="shared" si="0"/>
        <v>45259</v>
      </c>
      <c r="C40" s="42">
        <f t="shared" si="1"/>
        <v>45259</v>
      </c>
      <c r="D40" s="71"/>
      <c r="E40" s="50"/>
      <c r="F40" s="49"/>
      <c r="G40" s="50"/>
      <c r="H40" s="49"/>
      <c r="I40" s="51"/>
      <c r="J40" s="52"/>
      <c r="K40" s="120"/>
    </row>
    <row r="41" spans="2:11" ht="14.5" thickBot="1" x14ac:dyDescent="0.35">
      <c r="B41" s="41">
        <f t="shared" si="0"/>
        <v>45260</v>
      </c>
      <c r="C41" s="42">
        <f t="shared" si="1"/>
        <v>45260</v>
      </c>
      <c r="D41" s="72"/>
      <c r="E41" s="54"/>
      <c r="F41" s="53"/>
      <c r="G41" s="54"/>
      <c r="H41" s="53"/>
      <c r="I41" s="55"/>
      <c r="J41" s="56"/>
      <c r="K41" s="121"/>
    </row>
    <row r="42" spans="2:11" ht="13.5" customHeight="1" thickBot="1" x14ac:dyDescent="0.35">
      <c r="B42" s="57"/>
      <c r="C42" s="58"/>
      <c r="D42" s="58"/>
      <c r="E42" s="58"/>
      <c r="F42" s="58"/>
      <c r="G42" s="58"/>
      <c r="H42" s="58"/>
      <c r="I42" s="58"/>
      <c r="J42" s="58"/>
      <c r="K42" s="58"/>
    </row>
    <row r="43" spans="2:11" s="59" customFormat="1" ht="27" customHeight="1" thickBot="1" x14ac:dyDescent="0.35">
      <c r="B43" s="122" t="s">
        <v>45</v>
      </c>
      <c r="C43" s="123"/>
      <c r="D43" s="60">
        <f t="shared" ref="D43:J43" si="2">COUNTIF(D12:D41,"*")*D11</f>
        <v>0</v>
      </c>
      <c r="E43" s="61">
        <f t="shared" si="2"/>
        <v>0</v>
      </c>
      <c r="F43" s="60">
        <f t="shared" si="2"/>
        <v>0</v>
      </c>
      <c r="G43" s="61">
        <f t="shared" si="2"/>
        <v>0</v>
      </c>
      <c r="H43" s="60">
        <f t="shared" si="2"/>
        <v>0</v>
      </c>
      <c r="I43" s="61">
        <f t="shared" si="2"/>
        <v>0</v>
      </c>
      <c r="J43" s="61">
        <f t="shared" si="2"/>
        <v>0</v>
      </c>
      <c r="K43" s="61">
        <f>K12</f>
        <v>0</v>
      </c>
    </row>
    <row r="44" spans="2:11" ht="14.5" thickBot="1" x14ac:dyDescent="0.35">
      <c r="B44" s="57"/>
      <c r="C44" s="58"/>
      <c r="D44" s="58"/>
      <c r="E44" s="58"/>
      <c r="F44" s="58"/>
      <c r="G44" s="58"/>
      <c r="H44" s="58"/>
      <c r="I44" s="58"/>
      <c r="J44" s="58"/>
      <c r="K44" s="58"/>
    </row>
    <row r="45" spans="2:11" s="59" customFormat="1" ht="27" customHeight="1" thickBot="1" x14ac:dyDescent="0.35">
      <c r="B45" s="122" t="s">
        <v>46</v>
      </c>
      <c r="C45" s="123"/>
      <c r="D45" s="124">
        <f>SUM(D43:E43)</f>
        <v>0</v>
      </c>
      <c r="E45" s="125"/>
      <c r="F45" s="124">
        <f>SUM(F43:G43)</f>
        <v>0</v>
      </c>
      <c r="G45" s="125"/>
      <c r="H45" s="124">
        <f>SUM(H43:I43)</f>
        <v>0</v>
      </c>
      <c r="I45" s="125"/>
      <c r="J45" s="62">
        <f>J43</f>
        <v>0</v>
      </c>
      <c r="K45" s="63">
        <f>K43</f>
        <v>0</v>
      </c>
    </row>
    <row r="46" spans="2:11" ht="14.5" thickBot="1" x14ac:dyDescent="0.35">
      <c r="B46" s="57"/>
      <c r="C46" s="58"/>
      <c r="D46" s="58"/>
      <c r="E46" s="58"/>
      <c r="F46" s="58"/>
      <c r="G46" s="58"/>
      <c r="H46" s="58"/>
      <c r="I46" s="58"/>
      <c r="J46" s="58"/>
      <c r="K46" s="58"/>
    </row>
    <row r="47" spans="2:11" s="64" customFormat="1" ht="27" customHeight="1" thickBot="1" x14ac:dyDescent="0.35">
      <c r="B47" s="65"/>
      <c r="H47" s="113" t="s">
        <v>47</v>
      </c>
      <c r="I47" s="114"/>
      <c r="J47" s="114"/>
      <c r="K47" s="66">
        <f>SUM(D45+F45+H45+J45+K45)</f>
        <v>0</v>
      </c>
    </row>
    <row r="48" spans="2:11" s="67" customFormat="1" ht="15.5" x14ac:dyDescent="0.35">
      <c r="B48" s="68"/>
    </row>
    <row r="49" spans="2:11" s="67" customFormat="1" ht="15.5" x14ac:dyDescent="0.35">
      <c r="B49" s="68"/>
    </row>
    <row r="50" spans="2:11" s="67" customFormat="1" ht="40.5" customHeight="1" x14ac:dyDescent="0.35">
      <c r="B50" s="110" t="s">
        <v>48</v>
      </c>
      <c r="C50" s="111"/>
      <c r="D50" s="111"/>
      <c r="E50" s="111"/>
      <c r="F50" s="112"/>
      <c r="G50" s="112"/>
      <c r="H50" s="69"/>
      <c r="I50" s="110" t="s">
        <v>49</v>
      </c>
      <c r="J50" s="111"/>
      <c r="K50" s="70"/>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3:J41">
    <cfRule type="expression" dxfId="17" priority="10" stopIfTrue="1">
      <formula>(OR(WEEKDAY($B13,2)=6,WEEKDAY($B13,2)=7))</formula>
    </cfRule>
  </conditionalFormatting>
  <conditionalFormatting sqref="D13:E41">
    <cfRule type="expression" dxfId="16" priority="11" stopIfTrue="1">
      <formula>OR(AND(#REF!&lt;&gt;"",$D13&lt;&gt;""),AND(#REF!&lt;&gt;"",$E13&lt;&gt;""),AND($D13&lt;&gt;"",$E13&lt;&gt;""))</formula>
    </cfRule>
  </conditionalFormatting>
  <conditionalFormatting sqref="F13:G41">
    <cfRule type="expression" dxfId="15" priority="12" stopIfTrue="1">
      <formula>OR(AND(#REF!&lt;&gt;"",$F13&lt;&gt;""),AND(#REF!&lt;&gt;"",$G13&lt;&gt;""),AND($F13&lt;&gt;"",$G13&lt;&gt;""))</formula>
    </cfRule>
  </conditionalFormatting>
  <conditionalFormatting sqref="H13:J41">
    <cfRule type="expression" dxfId="14" priority="13" stopIfTrue="1">
      <formula>OR(AND(#REF!&lt;&gt;"",$H13&lt;&gt;""),AND(#REF!&lt;&gt;"",$I13&lt;&gt;""),AND($H13&lt;&gt;"",$I13&lt;&gt;""))</formula>
    </cfRule>
  </conditionalFormatting>
  <conditionalFormatting sqref="D12:J12">
    <cfRule type="expression" dxfId="13" priority="2" stopIfTrue="1">
      <formula>(OR(WEEKDAY($B12,2)=6,WEEKDAY($B12,2)=7))</formula>
    </cfRule>
  </conditionalFormatting>
  <conditionalFormatting sqref="J12">
    <cfRule type="expression" dxfId="12" priority="1" stopIfTrue="1">
      <formula>(OR(WEEKDAY($B12,2)=6,WEEKDAY($B12,2)=7))</formula>
    </cfRule>
  </conditionalFormatting>
  <conditionalFormatting sqref="D12:E12">
    <cfRule type="expression" dxfId="11" priority="3" stopIfTrue="1">
      <formula>OR(AND(#REF!&lt;&gt;"",$D12&lt;&gt;""),AND(#REF!&lt;&gt;"",$E12&lt;&gt;""),AND($D12&lt;&gt;"",$E12&lt;&gt;""))</formula>
    </cfRule>
  </conditionalFormatting>
  <conditionalFormatting sqref="F12:G12">
    <cfRule type="expression" dxfId="10" priority="4" stopIfTrue="1">
      <formula>OR(AND(#REF!&lt;&gt;"",$F12&lt;&gt;""),AND(#REF!&lt;&gt;"",$G12&lt;&gt;""),AND($F12&lt;&gt;"",$G12&lt;&gt;""))</formula>
    </cfRule>
  </conditionalFormatting>
  <conditionalFormatting sqref="H12:J12">
    <cfRule type="expression" dxfId="9"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G23" sqref="G23"/>
    </sheetView>
  </sheetViews>
  <sheetFormatPr baseColWidth="10" defaultColWidth="11" defaultRowHeight="14" x14ac:dyDescent="0.3"/>
  <cols>
    <col min="1" max="1" width="4.25" style="16" customWidth="1"/>
    <col min="2" max="2" width="5.33203125" style="17" customWidth="1"/>
    <col min="3" max="3" width="7.58203125" style="16" bestFit="1" customWidth="1"/>
    <col min="4" max="4" width="12.5" style="16" customWidth="1"/>
    <col min="5" max="5" width="12" style="16" customWidth="1"/>
    <col min="6" max="6" width="16.1640625" style="16" bestFit="1" customWidth="1"/>
    <col min="7" max="7" width="12.08203125" style="16" customWidth="1"/>
    <col min="8" max="8" width="11" style="16"/>
    <col min="9" max="9" width="11.0820312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novembre!D3</f>
        <v>Nome e cognome</v>
      </c>
      <c r="E3" s="146"/>
      <c r="F3" s="104" t="s">
        <v>9</v>
      </c>
      <c r="G3" s="146" t="str">
        <f>novembre!$G$3</f>
        <v>Indirizzo</v>
      </c>
      <c r="H3" s="146"/>
      <c r="I3" s="146"/>
      <c r="J3" s="108" t="s">
        <v>13</v>
      </c>
      <c r="K3" s="8" t="str">
        <f>novembre!$K$3</f>
        <v>Nome Banca</v>
      </c>
    </row>
    <row r="4" spans="2:11" s="15" customFormat="1" ht="36" customHeight="1" x14ac:dyDescent="0.3">
      <c r="B4" s="148" t="s">
        <v>6</v>
      </c>
      <c r="C4" s="149"/>
      <c r="D4" s="150">
        <v>2023</v>
      </c>
      <c r="E4" s="151"/>
      <c r="F4" s="105" t="s">
        <v>10</v>
      </c>
      <c r="G4" s="151" t="str">
        <f>novembre!$G$4</f>
        <v>Zip, Città</v>
      </c>
      <c r="H4" s="151"/>
      <c r="I4" s="151"/>
      <c r="J4" s="109" t="s">
        <v>1</v>
      </c>
      <c r="K4" s="10" t="str">
        <f>novembre!$K$4</f>
        <v>IBAN</v>
      </c>
    </row>
    <row r="5" spans="2:11" s="15" customFormat="1" ht="36" customHeight="1" thickBot="1" x14ac:dyDescent="0.35">
      <c r="B5" s="138" t="s">
        <v>7</v>
      </c>
      <c r="C5" s="139"/>
      <c r="D5" s="140">
        <f>DATE(D4,12,1)</f>
        <v>45261</v>
      </c>
      <c r="E5" s="141"/>
      <c r="F5" s="11" t="s">
        <v>15</v>
      </c>
      <c r="G5" s="142" t="str">
        <f>novembre!G5</f>
        <v>inserire</v>
      </c>
      <c r="H5" s="142"/>
      <c r="I5" s="142"/>
      <c r="J5" s="12" t="s">
        <v>16</v>
      </c>
      <c r="K5" s="13" t="str">
        <f>novembre!K5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45261</v>
      </c>
      <c r="C12" s="40">
        <f>D5</f>
        <v>45261</v>
      </c>
      <c r="D12" s="45"/>
      <c r="E12" s="46"/>
      <c r="F12" s="45"/>
      <c r="G12" s="46"/>
      <c r="H12" s="45"/>
      <c r="I12" s="47"/>
      <c r="J12" s="48"/>
      <c r="K12" s="119"/>
    </row>
    <row r="13" spans="2:11" x14ac:dyDescent="0.3">
      <c r="B13" s="41">
        <f t="shared" ref="B13:B41" si="0">C13</f>
        <v>45262</v>
      </c>
      <c r="C13" s="42">
        <f>C12+1</f>
        <v>45262</v>
      </c>
      <c r="D13" s="49"/>
      <c r="E13" s="50"/>
      <c r="F13" s="49"/>
      <c r="G13" s="50"/>
      <c r="H13" s="49"/>
      <c r="I13" s="51"/>
      <c r="J13" s="52"/>
      <c r="K13" s="120"/>
    </row>
    <row r="14" spans="2:11" x14ac:dyDescent="0.3">
      <c r="B14" s="41">
        <f t="shared" si="0"/>
        <v>45263</v>
      </c>
      <c r="C14" s="42">
        <f>C13+1</f>
        <v>45263</v>
      </c>
      <c r="D14" s="49"/>
      <c r="E14" s="50"/>
      <c r="F14" s="49"/>
      <c r="G14" s="50"/>
      <c r="H14" s="49"/>
      <c r="I14" s="51"/>
      <c r="J14" s="52"/>
      <c r="K14" s="120"/>
    </row>
    <row r="15" spans="2:11" x14ac:dyDescent="0.3">
      <c r="B15" s="41">
        <f t="shared" si="0"/>
        <v>45264</v>
      </c>
      <c r="C15" s="42">
        <f>C14+1</f>
        <v>45264</v>
      </c>
      <c r="D15" s="49"/>
      <c r="E15" s="50"/>
      <c r="F15" s="49"/>
      <c r="G15" s="50"/>
      <c r="H15" s="49"/>
      <c r="I15" s="51"/>
      <c r="J15" s="52"/>
      <c r="K15" s="120"/>
    </row>
    <row r="16" spans="2:11" x14ac:dyDescent="0.3">
      <c r="B16" s="41">
        <f t="shared" si="0"/>
        <v>45265</v>
      </c>
      <c r="C16" s="42">
        <f>C15+1</f>
        <v>45265</v>
      </c>
      <c r="D16" s="49"/>
      <c r="E16" s="50"/>
      <c r="F16" s="49"/>
      <c r="G16" s="50"/>
      <c r="H16" s="49"/>
      <c r="I16" s="51"/>
      <c r="J16" s="52"/>
      <c r="K16" s="120"/>
    </row>
    <row r="17" spans="2:11" x14ac:dyDescent="0.3">
      <c r="B17" s="41">
        <f t="shared" si="0"/>
        <v>45266</v>
      </c>
      <c r="C17" s="42">
        <f>C16+1</f>
        <v>45266</v>
      </c>
      <c r="D17" s="49"/>
      <c r="E17" s="50"/>
      <c r="F17" s="49"/>
      <c r="G17" s="50"/>
      <c r="H17" s="49"/>
      <c r="I17" s="51"/>
      <c r="J17" s="52"/>
      <c r="K17" s="120"/>
    </row>
    <row r="18" spans="2:11" x14ac:dyDescent="0.3">
      <c r="B18" s="41">
        <f t="shared" si="0"/>
        <v>45267</v>
      </c>
      <c r="C18" s="42">
        <f t="shared" ref="C18:C42" si="1">C17+1</f>
        <v>45267</v>
      </c>
      <c r="D18" s="49"/>
      <c r="E18" s="50"/>
      <c r="F18" s="49"/>
      <c r="G18" s="50"/>
      <c r="H18" s="49"/>
      <c r="I18" s="51"/>
      <c r="J18" s="52"/>
      <c r="K18" s="120"/>
    </row>
    <row r="19" spans="2:11" x14ac:dyDescent="0.3">
      <c r="B19" s="41">
        <f t="shared" si="0"/>
        <v>45268</v>
      </c>
      <c r="C19" s="42">
        <f t="shared" si="1"/>
        <v>45268</v>
      </c>
      <c r="D19" s="49"/>
      <c r="E19" s="50"/>
      <c r="F19" s="49"/>
      <c r="G19" s="50"/>
      <c r="H19" s="49"/>
      <c r="I19" s="51"/>
      <c r="J19" s="52"/>
      <c r="K19" s="120"/>
    </row>
    <row r="20" spans="2:11" x14ac:dyDescent="0.3">
      <c r="B20" s="41">
        <f t="shared" si="0"/>
        <v>45269</v>
      </c>
      <c r="C20" s="42">
        <f t="shared" si="1"/>
        <v>45269</v>
      </c>
      <c r="D20" s="49"/>
      <c r="E20" s="50"/>
      <c r="F20" s="49"/>
      <c r="G20" s="50"/>
      <c r="H20" s="49"/>
      <c r="I20" s="51"/>
      <c r="J20" s="52"/>
      <c r="K20" s="120"/>
    </row>
    <row r="21" spans="2:11" x14ac:dyDescent="0.3">
      <c r="B21" s="41">
        <f t="shared" si="0"/>
        <v>45270</v>
      </c>
      <c r="C21" s="42">
        <f t="shared" si="1"/>
        <v>45270</v>
      </c>
      <c r="D21" s="49"/>
      <c r="E21" s="50"/>
      <c r="F21" s="49"/>
      <c r="G21" s="50"/>
      <c r="H21" s="49"/>
      <c r="I21" s="51"/>
      <c r="J21" s="52"/>
      <c r="K21" s="120"/>
    </row>
    <row r="22" spans="2:11" x14ac:dyDescent="0.3">
      <c r="B22" s="41">
        <f t="shared" si="0"/>
        <v>45271</v>
      </c>
      <c r="C22" s="42">
        <f t="shared" si="1"/>
        <v>45271</v>
      </c>
      <c r="D22" s="49"/>
      <c r="E22" s="50"/>
      <c r="F22" s="49"/>
      <c r="G22" s="50"/>
      <c r="H22" s="49"/>
      <c r="I22" s="51"/>
      <c r="J22" s="52"/>
      <c r="K22" s="120"/>
    </row>
    <row r="23" spans="2:11" x14ac:dyDescent="0.3">
      <c r="B23" s="41">
        <f t="shared" si="0"/>
        <v>45272</v>
      </c>
      <c r="C23" s="42">
        <f t="shared" si="1"/>
        <v>45272</v>
      </c>
      <c r="D23" s="49"/>
      <c r="E23" s="50"/>
      <c r="F23" s="49"/>
      <c r="G23" s="50"/>
      <c r="H23" s="49"/>
      <c r="I23" s="51"/>
      <c r="J23" s="52"/>
      <c r="K23" s="120"/>
    </row>
    <row r="24" spans="2:11" x14ac:dyDescent="0.3">
      <c r="B24" s="41">
        <f t="shared" si="0"/>
        <v>45273</v>
      </c>
      <c r="C24" s="42">
        <f t="shared" si="1"/>
        <v>45273</v>
      </c>
      <c r="D24" s="49"/>
      <c r="E24" s="50"/>
      <c r="F24" s="49"/>
      <c r="G24" s="50"/>
      <c r="H24" s="49"/>
      <c r="I24" s="51"/>
      <c r="J24" s="52"/>
      <c r="K24" s="120"/>
    </row>
    <row r="25" spans="2:11" x14ac:dyDescent="0.3">
      <c r="B25" s="41">
        <f t="shared" si="0"/>
        <v>45274</v>
      </c>
      <c r="C25" s="42">
        <f t="shared" si="1"/>
        <v>45274</v>
      </c>
      <c r="D25" s="49"/>
      <c r="E25" s="50"/>
      <c r="F25" s="49"/>
      <c r="G25" s="50"/>
      <c r="H25" s="49"/>
      <c r="I25" s="51"/>
      <c r="J25" s="52"/>
      <c r="K25" s="120"/>
    </row>
    <row r="26" spans="2:11" x14ac:dyDescent="0.3">
      <c r="B26" s="41">
        <f t="shared" si="0"/>
        <v>45275</v>
      </c>
      <c r="C26" s="42">
        <f t="shared" si="1"/>
        <v>45275</v>
      </c>
      <c r="D26" s="49"/>
      <c r="E26" s="50"/>
      <c r="F26" s="49"/>
      <c r="G26" s="50"/>
      <c r="H26" s="49"/>
      <c r="I26" s="51"/>
      <c r="J26" s="52"/>
      <c r="K26" s="120"/>
    </row>
    <row r="27" spans="2:11" x14ac:dyDescent="0.3">
      <c r="B27" s="41">
        <f t="shared" si="0"/>
        <v>45276</v>
      </c>
      <c r="C27" s="42">
        <f t="shared" si="1"/>
        <v>45276</v>
      </c>
      <c r="D27" s="49"/>
      <c r="E27" s="50"/>
      <c r="F27" s="49"/>
      <c r="G27" s="50"/>
      <c r="H27" s="49"/>
      <c r="I27" s="51"/>
      <c r="J27" s="52"/>
      <c r="K27" s="120"/>
    </row>
    <row r="28" spans="2:11" x14ac:dyDescent="0.3">
      <c r="B28" s="41">
        <f t="shared" si="0"/>
        <v>45277</v>
      </c>
      <c r="C28" s="42">
        <f t="shared" si="1"/>
        <v>45277</v>
      </c>
      <c r="D28" s="49"/>
      <c r="E28" s="50"/>
      <c r="F28" s="49"/>
      <c r="G28" s="50"/>
      <c r="H28" s="49"/>
      <c r="I28" s="51"/>
      <c r="J28" s="52"/>
      <c r="K28" s="120"/>
    </row>
    <row r="29" spans="2:11" x14ac:dyDescent="0.3">
      <c r="B29" s="41">
        <f t="shared" si="0"/>
        <v>45278</v>
      </c>
      <c r="C29" s="42">
        <f t="shared" si="1"/>
        <v>45278</v>
      </c>
      <c r="D29" s="49"/>
      <c r="E29" s="50"/>
      <c r="F29" s="49"/>
      <c r="G29" s="50"/>
      <c r="H29" s="49"/>
      <c r="I29" s="51"/>
      <c r="J29" s="52"/>
      <c r="K29" s="120"/>
    </row>
    <row r="30" spans="2:11" x14ac:dyDescent="0.3">
      <c r="B30" s="41">
        <f t="shared" si="0"/>
        <v>45279</v>
      </c>
      <c r="C30" s="42">
        <f t="shared" si="1"/>
        <v>45279</v>
      </c>
      <c r="D30" s="49"/>
      <c r="E30" s="50"/>
      <c r="F30" s="49"/>
      <c r="G30" s="50"/>
      <c r="H30" s="49"/>
      <c r="I30" s="51"/>
      <c r="J30" s="52"/>
      <c r="K30" s="120"/>
    </row>
    <row r="31" spans="2:11" x14ac:dyDescent="0.3">
      <c r="B31" s="41">
        <f t="shared" si="0"/>
        <v>45280</v>
      </c>
      <c r="C31" s="42">
        <f t="shared" si="1"/>
        <v>45280</v>
      </c>
      <c r="D31" s="49"/>
      <c r="E31" s="50"/>
      <c r="F31" s="49"/>
      <c r="G31" s="50"/>
      <c r="H31" s="49"/>
      <c r="I31" s="51"/>
      <c r="J31" s="52"/>
      <c r="K31" s="120"/>
    </row>
    <row r="32" spans="2:11" x14ac:dyDescent="0.3">
      <c r="B32" s="41">
        <f t="shared" si="0"/>
        <v>45281</v>
      </c>
      <c r="C32" s="42">
        <f t="shared" si="1"/>
        <v>45281</v>
      </c>
      <c r="D32" s="49"/>
      <c r="E32" s="50"/>
      <c r="F32" s="49"/>
      <c r="G32" s="50"/>
      <c r="H32" s="49"/>
      <c r="I32" s="51"/>
      <c r="J32" s="52"/>
      <c r="K32" s="120"/>
    </row>
    <row r="33" spans="2:11" x14ac:dyDescent="0.3">
      <c r="B33" s="41">
        <f t="shared" si="0"/>
        <v>45282</v>
      </c>
      <c r="C33" s="42">
        <f t="shared" si="1"/>
        <v>45282</v>
      </c>
      <c r="D33" s="49"/>
      <c r="E33" s="50"/>
      <c r="F33" s="49"/>
      <c r="G33" s="50"/>
      <c r="H33" s="49"/>
      <c r="I33" s="51"/>
      <c r="J33" s="52"/>
      <c r="K33" s="120"/>
    </row>
    <row r="34" spans="2:11" x14ac:dyDescent="0.3">
      <c r="B34" s="41">
        <f t="shared" si="0"/>
        <v>45283</v>
      </c>
      <c r="C34" s="42">
        <f t="shared" si="1"/>
        <v>45283</v>
      </c>
      <c r="D34" s="49"/>
      <c r="E34" s="50"/>
      <c r="F34" s="49"/>
      <c r="G34" s="50"/>
      <c r="H34" s="49"/>
      <c r="I34" s="51"/>
      <c r="J34" s="52"/>
      <c r="K34" s="120"/>
    </row>
    <row r="35" spans="2:11" x14ac:dyDescent="0.3">
      <c r="B35" s="41">
        <f t="shared" si="0"/>
        <v>45284</v>
      </c>
      <c r="C35" s="42">
        <f t="shared" si="1"/>
        <v>45284</v>
      </c>
      <c r="D35" s="49"/>
      <c r="E35" s="50"/>
      <c r="F35" s="49"/>
      <c r="G35" s="50"/>
      <c r="H35" s="49"/>
      <c r="I35" s="51"/>
      <c r="J35" s="52"/>
      <c r="K35" s="120"/>
    </row>
    <row r="36" spans="2:11" x14ac:dyDescent="0.3">
      <c r="B36" s="41">
        <f t="shared" si="0"/>
        <v>45285</v>
      </c>
      <c r="C36" s="42">
        <f t="shared" si="1"/>
        <v>45285</v>
      </c>
      <c r="D36" s="49"/>
      <c r="E36" s="50"/>
      <c r="F36" s="49"/>
      <c r="G36" s="50"/>
      <c r="H36" s="49"/>
      <c r="I36" s="51"/>
      <c r="J36" s="52"/>
      <c r="K36" s="120"/>
    </row>
    <row r="37" spans="2:11" x14ac:dyDescent="0.3">
      <c r="B37" s="41">
        <f t="shared" si="0"/>
        <v>45286</v>
      </c>
      <c r="C37" s="42">
        <f t="shared" si="1"/>
        <v>45286</v>
      </c>
      <c r="D37" s="49"/>
      <c r="E37" s="50"/>
      <c r="F37" s="49"/>
      <c r="G37" s="50"/>
      <c r="H37" s="49"/>
      <c r="I37" s="51"/>
      <c r="J37" s="52"/>
      <c r="K37" s="120"/>
    </row>
    <row r="38" spans="2:11" x14ac:dyDescent="0.3">
      <c r="B38" s="41">
        <f t="shared" si="0"/>
        <v>45287</v>
      </c>
      <c r="C38" s="42">
        <f t="shared" si="1"/>
        <v>45287</v>
      </c>
      <c r="D38" s="49"/>
      <c r="E38" s="50"/>
      <c r="F38" s="49"/>
      <c r="G38" s="50"/>
      <c r="H38" s="49"/>
      <c r="I38" s="51"/>
      <c r="J38" s="52"/>
      <c r="K38" s="120"/>
    </row>
    <row r="39" spans="2:11" x14ac:dyDescent="0.3">
      <c r="B39" s="41">
        <f t="shared" si="0"/>
        <v>45288</v>
      </c>
      <c r="C39" s="42">
        <f t="shared" si="1"/>
        <v>45288</v>
      </c>
      <c r="D39" s="49"/>
      <c r="E39" s="50"/>
      <c r="F39" s="49"/>
      <c r="G39" s="50"/>
      <c r="H39" s="49"/>
      <c r="I39" s="51"/>
      <c r="J39" s="52"/>
      <c r="K39" s="120"/>
    </row>
    <row r="40" spans="2:11" x14ac:dyDescent="0.3">
      <c r="B40" s="41">
        <f t="shared" si="0"/>
        <v>45289</v>
      </c>
      <c r="C40" s="42">
        <f t="shared" si="1"/>
        <v>45289</v>
      </c>
      <c r="D40" s="49"/>
      <c r="E40" s="50"/>
      <c r="F40" s="49"/>
      <c r="G40" s="50"/>
      <c r="H40" s="49"/>
      <c r="I40" s="51"/>
      <c r="J40" s="52"/>
      <c r="K40" s="120"/>
    </row>
    <row r="41" spans="2:11" x14ac:dyDescent="0.3">
      <c r="B41" s="41">
        <f t="shared" si="0"/>
        <v>45290</v>
      </c>
      <c r="C41" s="42">
        <f t="shared" si="1"/>
        <v>45290</v>
      </c>
      <c r="D41" s="49"/>
      <c r="E41" s="50"/>
      <c r="F41" s="49"/>
      <c r="G41" s="50"/>
      <c r="H41" s="49"/>
      <c r="I41" s="51"/>
      <c r="J41" s="52"/>
      <c r="K41" s="120"/>
    </row>
    <row r="42" spans="2:11" ht="14.5" thickBot="1" x14ac:dyDescent="0.35">
      <c r="B42" s="43">
        <f>C42</f>
        <v>45291</v>
      </c>
      <c r="C42" s="44">
        <f t="shared" si="1"/>
        <v>45291</v>
      </c>
      <c r="D42" s="53"/>
      <c r="E42" s="54"/>
      <c r="F42" s="53"/>
      <c r="G42" s="54"/>
      <c r="H42" s="53"/>
      <c r="I42" s="55"/>
      <c r="J42" s="56"/>
      <c r="K42" s="121"/>
    </row>
    <row r="43" spans="2:11" ht="13.5" customHeight="1" thickBot="1" x14ac:dyDescent="0.35">
      <c r="B43" s="57"/>
      <c r="C43" s="58"/>
      <c r="D43" s="58"/>
      <c r="E43" s="58"/>
      <c r="F43" s="58"/>
      <c r="G43" s="58"/>
      <c r="H43" s="58"/>
      <c r="I43" s="58"/>
      <c r="J43" s="58"/>
      <c r="K43" s="58"/>
    </row>
    <row r="44" spans="2:11" s="59" customFormat="1" ht="27" customHeight="1" thickBot="1" x14ac:dyDescent="0.35">
      <c r="B44" s="122" t="s">
        <v>45</v>
      </c>
      <c r="C44" s="123"/>
      <c r="D44" s="60">
        <f t="shared" ref="D44:I44" si="2">COUNTIF(D12:D42,"*")*D11</f>
        <v>0</v>
      </c>
      <c r="E44" s="61">
        <f t="shared" si="2"/>
        <v>0</v>
      </c>
      <c r="F44" s="60">
        <f t="shared" si="2"/>
        <v>0</v>
      </c>
      <c r="G44" s="61">
        <f t="shared" si="2"/>
        <v>0</v>
      </c>
      <c r="H44" s="60">
        <f t="shared" si="2"/>
        <v>0</v>
      </c>
      <c r="I44" s="61">
        <f t="shared" si="2"/>
        <v>0</v>
      </c>
      <c r="J44" s="61">
        <f>COUNTIF(J12:J42,"*")*J11</f>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22" t="s">
        <v>46</v>
      </c>
      <c r="C46" s="123"/>
      <c r="D46" s="124">
        <f>SUM(D44:E44)</f>
        <v>0</v>
      </c>
      <c r="E46" s="125"/>
      <c r="F46" s="124">
        <f>SUM(F44:G44)</f>
        <v>0</v>
      </c>
      <c r="G46" s="125"/>
      <c r="H46" s="124">
        <f>SUM(H44:I44)</f>
        <v>0</v>
      </c>
      <c r="I46" s="125"/>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13" t="s">
        <v>47</v>
      </c>
      <c r="I48" s="114"/>
      <c r="J48" s="114"/>
      <c r="K48" s="66">
        <f>SUM(D46+F46+H46+J46+K46)</f>
        <v>0</v>
      </c>
    </row>
    <row r="49" spans="2:11" s="67" customFormat="1" ht="15.5" x14ac:dyDescent="0.35">
      <c r="B49" s="68"/>
    </row>
    <row r="50" spans="2:11" s="67" customFormat="1" ht="15.5" x14ac:dyDescent="0.35">
      <c r="B50" s="68"/>
    </row>
    <row r="51" spans="2:11" s="67" customFormat="1" ht="40.5" customHeight="1" x14ac:dyDescent="0.35">
      <c r="B51" s="110" t="s">
        <v>48</v>
      </c>
      <c r="C51" s="111"/>
      <c r="D51" s="111"/>
      <c r="E51" s="111"/>
      <c r="F51" s="112"/>
      <c r="G51" s="112"/>
      <c r="H51" s="69"/>
      <c r="I51" s="110" t="s">
        <v>49</v>
      </c>
      <c r="J51" s="111"/>
      <c r="K51" s="70"/>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3:J42">
    <cfRule type="expression" dxfId="8" priority="10" stopIfTrue="1">
      <formula>(OR(WEEKDAY($B13,2)=6,WEEKDAY($B13,2)=7))</formula>
    </cfRule>
  </conditionalFormatting>
  <conditionalFormatting sqref="D13:E42">
    <cfRule type="expression" dxfId="7" priority="11" stopIfTrue="1">
      <formula>OR(AND(#REF!&lt;&gt;"",$D13&lt;&gt;""),AND(#REF!&lt;&gt;"",$E13&lt;&gt;""),AND($D13&lt;&gt;"",$E13&lt;&gt;""))</formula>
    </cfRule>
  </conditionalFormatting>
  <conditionalFormatting sqref="F13:G42">
    <cfRule type="expression" dxfId="6" priority="12" stopIfTrue="1">
      <formula>OR(AND(#REF!&lt;&gt;"",$F13&lt;&gt;""),AND(#REF!&lt;&gt;"",$G13&lt;&gt;""),AND($F13&lt;&gt;"",$G13&lt;&gt;""))</formula>
    </cfRule>
  </conditionalFormatting>
  <conditionalFormatting sqref="H13:J42">
    <cfRule type="expression" dxfId="5" priority="13" stopIfTrue="1">
      <formula>OR(AND(#REF!&lt;&gt;"",$H13&lt;&gt;""),AND(#REF!&lt;&gt;"",$I13&lt;&gt;""),AND($H13&lt;&gt;"",$I13&lt;&gt;""))</formula>
    </cfRule>
  </conditionalFormatting>
  <conditionalFormatting sqref="D12:J12">
    <cfRule type="expression" dxfId="4" priority="2" stopIfTrue="1">
      <formula>(OR(WEEKDAY($B12,2)=6,WEEKDAY($B12,2)=7))</formula>
    </cfRule>
  </conditionalFormatting>
  <conditionalFormatting sqref="J12">
    <cfRule type="expression" dxfId="3" priority="1" stopIfTrue="1">
      <formula>(OR(WEEKDAY($B12,2)=6,WEEKDAY($B12,2)=7))</formula>
    </cfRule>
  </conditionalFormatting>
  <conditionalFormatting sqref="D12:E12">
    <cfRule type="expression" dxfId="2" priority="3" stopIfTrue="1">
      <formula>OR(AND(#REF!&lt;&gt;"",$D12&lt;&gt;""),AND(#REF!&lt;&gt;"",$E12&lt;&gt;""),AND($D12&lt;&gt;"",$E12&lt;&gt;""))</formula>
    </cfRule>
  </conditionalFormatting>
  <conditionalFormatting sqref="F12:G12">
    <cfRule type="expression" dxfId="1" priority="4" stopIfTrue="1">
      <formula>OR(AND(#REF!&lt;&gt;"",$F12&lt;&gt;""),AND(#REF!&lt;&gt;"",$G12&lt;&gt;""),AND($F12&lt;&gt;"",$G12&lt;&gt;""))</formula>
    </cfRule>
  </conditionalFormatting>
  <conditionalFormatting sqref="H12:J12">
    <cfRule type="expression" dxfId="0"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55" zoomScaleNormal="55" workbookViewId="0">
      <selection activeCell="J19" sqref="J19"/>
    </sheetView>
  </sheetViews>
  <sheetFormatPr baseColWidth="10" defaultRowHeight="14" x14ac:dyDescent="0.3"/>
  <cols>
    <col min="1" max="1" width="4.25" style="16" customWidth="1"/>
    <col min="2" max="2" width="3.58203125" style="17" customWidth="1"/>
    <col min="3" max="3" width="13.83203125" style="16" customWidth="1"/>
    <col min="4" max="4" width="12.83203125" style="16" customWidth="1"/>
    <col min="5" max="5" width="14" style="16" customWidth="1"/>
    <col min="6" max="6" width="15.4140625" style="16" customWidth="1"/>
    <col min="7" max="7" width="14.1640625" style="16" customWidth="1"/>
    <col min="8" max="8" width="10.6640625" style="16"/>
    <col min="9" max="9" width="13.5" style="16" customWidth="1"/>
    <col min="10" max="10" width="20.58203125" style="16" customWidth="1"/>
    <col min="11" max="11" width="14.9140625" style="16" customWidth="1"/>
    <col min="12" max="12" width="15" style="16" customWidth="1"/>
    <col min="13" max="16384" width="10.6640625" style="16"/>
  </cols>
  <sheetData>
    <row r="1" spans="2:20" ht="14.5" thickBot="1" x14ac:dyDescent="0.35"/>
    <row r="2" spans="2:20" s="14" customFormat="1" ht="54" customHeight="1" thickBot="1" x14ac:dyDescent="0.35">
      <c r="B2" s="130" t="s">
        <v>4</v>
      </c>
      <c r="C2" s="131"/>
      <c r="D2" s="131"/>
      <c r="E2" s="131"/>
      <c r="F2" s="131"/>
      <c r="G2" s="131"/>
      <c r="H2" s="131"/>
      <c r="I2" s="131"/>
      <c r="J2" s="131"/>
      <c r="K2" s="131"/>
      <c r="L2" s="132"/>
      <c r="M2" s="16"/>
      <c r="N2" s="16"/>
      <c r="O2" s="16"/>
      <c r="P2" s="16"/>
      <c r="Q2" s="16"/>
      <c r="R2" s="16"/>
      <c r="S2" s="16"/>
      <c r="T2" s="16"/>
    </row>
    <row r="3" spans="2:20" s="59" customFormat="1" ht="30" customHeight="1" x14ac:dyDescent="0.3">
      <c r="B3" s="143" t="s">
        <v>5</v>
      </c>
      <c r="C3" s="144"/>
      <c r="D3" s="161" t="str">
        <f>gennaio!D3</f>
        <v>Nome e cognome</v>
      </c>
      <c r="E3" s="161"/>
      <c r="F3" s="104" t="s">
        <v>9</v>
      </c>
      <c r="G3" s="161" t="str">
        <f>gennaio!$G$3</f>
        <v>Indirizzo</v>
      </c>
      <c r="H3" s="161"/>
      <c r="I3" s="161"/>
      <c r="J3" s="108" t="s">
        <v>13</v>
      </c>
      <c r="K3" s="161" t="str">
        <f>gennaio!$K$3</f>
        <v>Nome Banca</v>
      </c>
      <c r="L3" s="166" t="str">
        <f>gennaio!$K$3</f>
        <v>Nome Banca</v>
      </c>
    </row>
    <row r="4" spans="2:20" s="59" customFormat="1" ht="30" customHeight="1" x14ac:dyDescent="0.3">
      <c r="B4" s="148" t="s">
        <v>6</v>
      </c>
      <c r="C4" s="149"/>
      <c r="D4" s="160">
        <v>2023</v>
      </c>
      <c r="E4" s="160"/>
      <c r="F4" s="105" t="s">
        <v>10</v>
      </c>
      <c r="G4" s="160" t="str">
        <f>gennaio!$G$4</f>
        <v>Zip, Città</v>
      </c>
      <c r="H4" s="160"/>
      <c r="I4" s="160"/>
      <c r="J4" s="109" t="s">
        <v>1</v>
      </c>
      <c r="K4" s="160" t="str">
        <f>gennaio!$K$4</f>
        <v>IBAN</v>
      </c>
      <c r="L4" s="167" t="str">
        <f>gennaio!$K$4</f>
        <v>IBAN</v>
      </c>
    </row>
    <row r="5" spans="2:20" s="59" customFormat="1" ht="30" customHeight="1" thickBot="1" x14ac:dyDescent="0.35">
      <c r="B5" s="138" t="s">
        <v>7</v>
      </c>
      <c r="C5" s="139"/>
      <c r="D5" s="142" t="s">
        <v>18</v>
      </c>
      <c r="E5" s="142"/>
      <c r="F5" s="11" t="s">
        <v>15</v>
      </c>
      <c r="G5" s="142" t="str">
        <f>dicembre!G5</f>
        <v>inserire</v>
      </c>
      <c r="H5" s="142"/>
      <c r="I5" s="142"/>
      <c r="J5" s="12" t="s">
        <v>16</v>
      </c>
      <c r="K5" s="142" t="str">
        <f>dicembre!K5</f>
        <v>inserire</v>
      </c>
      <c r="L5" s="168"/>
    </row>
    <row r="6" spans="2:20" ht="14.5" thickBot="1" x14ac:dyDescent="0.35"/>
    <row r="7" spans="2:20" ht="22" customHeight="1" thickBot="1" x14ac:dyDescent="0.35">
      <c r="B7" s="164" t="s">
        <v>20</v>
      </c>
      <c r="C7" s="165"/>
      <c r="D7" s="162" t="s">
        <v>33</v>
      </c>
      <c r="E7" s="163"/>
      <c r="F7" s="162" t="s">
        <v>34</v>
      </c>
      <c r="G7" s="163"/>
      <c r="H7" s="162" t="s">
        <v>35</v>
      </c>
      <c r="I7" s="163"/>
      <c r="J7" s="23" t="s">
        <v>36</v>
      </c>
      <c r="K7" s="24" t="s">
        <v>37</v>
      </c>
      <c r="L7" s="81" t="s">
        <v>50</v>
      </c>
      <c r="P7" s="75"/>
    </row>
    <row r="8" spans="2:20" s="14" customFormat="1" ht="62.5" x14ac:dyDescent="0.3">
      <c r="B8" s="4"/>
      <c r="C8" s="5"/>
      <c r="D8" s="26" t="s">
        <v>38</v>
      </c>
      <c r="E8" s="27" t="s">
        <v>39</v>
      </c>
      <c r="F8" s="28" t="s">
        <v>40</v>
      </c>
      <c r="G8" s="29" t="s">
        <v>39</v>
      </c>
      <c r="H8" s="26" t="s">
        <v>40</v>
      </c>
      <c r="I8" s="27" t="s">
        <v>41</v>
      </c>
      <c r="J8" s="30" t="s">
        <v>42</v>
      </c>
      <c r="K8" s="31" t="s">
        <v>43</v>
      </c>
      <c r="L8" s="6"/>
    </row>
    <row r="9" spans="2:20" s="76" customFormat="1" ht="14.5" thickBot="1" x14ac:dyDescent="0.35">
      <c r="B9" s="82"/>
      <c r="C9" s="83"/>
      <c r="D9" s="84">
        <v>4</v>
      </c>
      <c r="E9" s="85">
        <v>0</v>
      </c>
      <c r="F9" s="84">
        <v>9</v>
      </c>
      <c r="G9" s="86">
        <v>0</v>
      </c>
      <c r="H9" s="84">
        <v>7</v>
      </c>
      <c r="I9" s="86">
        <v>0</v>
      </c>
      <c r="J9" s="87">
        <v>7.5</v>
      </c>
      <c r="K9" s="88"/>
      <c r="L9" s="89"/>
    </row>
    <row r="10" spans="2:20" ht="14.5" thickBot="1" x14ac:dyDescent="0.35">
      <c r="B10" s="79"/>
      <c r="C10" s="59"/>
      <c r="D10" s="59"/>
      <c r="E10" s="59"/>
      <c r="F10" s="59"/>
      <c r="G10" s="59"/>
      <c r="H10" s="59"/>
      <c r="I10" s="59"/>
      <c r="J10" s="59"/>
      <c r="K10" s="59"/>
      <c r="L10" s="59"/>
    </row>
    <row r="11" spans="2:20" ht="25" customHeight="1" thickBot="1" x14ac:dyDescent="0.35">
      <c r="B11" s="158" t="s">
        <v>21</v>
      </c>
      <c r="C11" s="159"/>
      <c r="D11" s="94">
        <f>gennaio!D44</f>
        <v>0</v>
      </c>
      <c r="E11" s="95">
        <f>gennaio!E44</f>
        <v>0</v>
      </c>
      <c r="F11" s="94">
        <f>gennaio!F44</f>
        <v>0</v>
      </c>
      <c r="G11" s="95">
        <f>gennaio!G44</f>
        <v>0</v>
      </c>
      <c r="H11" s="94">
        <f>gennaio!H44</f>
        <v>0</v>
      </c>
      <c r="I11" s="95">
        <f>gennaio!I44</f>
        <v>0</v>
      </c>
      <c r="J11" s="96">
        <f>gennaio!J44</f>
        <v>0</v>
      </c>
      <c r="K11" s="97">
        <f>gennaio!K44</f>
        <v>0</v>
      </c>
      <c r="L11" s="74">
        <f>SUM(D11:K11)</f>
        <v>0</v>
      </c>
    </row>
    <row r="12" spans="2:20" ht="14.5" thickBot="1" x14ac:dyDescent="0.35">
      <c r="B12" s="102"/>
      <c r="C12" s="102"/>
      <c r="D12" s="90"/>
      <c r="E12" s="90"/>
      <c r="F12" s="90"/>
      <c r="G12" s="90"/>
      <c r="H12" s="90"/>
      <c r="I12" s="90"/>
      <c r="J12" s="90"/>
      <c r="K12" s="90"/>
      <c r="L12" s="91"/>
    </row>
    <row r="13" spans="2:20" ht="25" customHeight="1" thickBot="1" x14ac:dyDescent="0.35">
      <c r="B13" s="158" t="s">
        <v>22</v>
      </c>
      <c r="C13" s="159"/>
      <c r="D13" s="94">
        <f>febbraio!D41</f>
        <v>0</v>
      </c>
      <c r="E13" s="95">
        <f>febbraio!E41</f>
        <v>0</v>
      </c>
      <c r="F13" s="94">
        <f>febbraio!F41</f>
        <v>0</v>
      </c>
      <c r="G13" s="95">
        <f>febbraio!G41</f>
        <v>0</v>
      </c>
      <c r="H13" s="94">
        <f>febbraio!H41</f>
        <v>0</v>
      </c>
      <c r="I13" s="95">
        <f>febbraio!I41</f>
        <v>0</v>
      </c>
      <c r="J13" s="96">
        <f>febbraio!J41</f>
        <v>0</v>
      </c>
      <c r="K13" s="97">
        <f>febbraio!K41</f>
        <v>0</v>
      </c>
      <c r="L13" s="74">
        <f>SUM(D13:K13)</f>
        <v>0</v>
      </c>
    </row>
    <row r="14" spans="2:20" ht="14.5" thickBot="1" x14ac:dyDescent="0.35">
      <c r="B14" s="102"/>
      <c r="C14" s="102"/>
      <c r="D14" s="90"/>
      <c r="E14" s="90"/>
      <c r="F14" s="90"/>
      <c r="G14" s="90"/>
      <c r="H14" s="90"/>
      <c r="I14" s="90"/>
      <c r="J14" s="90"/>
      <c r="K14" s="90"/>
      <c r="L14" s="91"/>
    </row>
    <row r="15" spans="2:20" ht="25" customHeight="1" thickBot="1" x14ac:dyDescent="0.35">
      <c r="B15" s="158" t="s">
        <v>23</v>
      </c>
      <c r="C15" s="159"/>
      <c r="D15" s="94">
        <f>marzo!D44</f>
        <v>0</v>
      </c>
      <c r="E15" s="95">
        <f>marzo!E44</f>
        <v>0</v>
      </c>
      <c r="F15" s="94">
        <f>marzo!F44</f>
        <v>0</v>
      </c>
      <c r="G15" s="95">
        <f>marzo!G44</f>
        <v>0</v>
      </c>
      <c r="H15" s="94">
        <f>marzo!H44</f>
        <v>0</v>
      </c>
      <c r="I15" s="95">
        <f>marzo!I44</f>
        <v>0</v>
      </c>
      <c r="J15" s="96">
        <f>marzo!J44</f>
        <v>0</v>
      </c>
      <c r="K15" s="97">
        <f>marzo!K44</f>
        <v>0</v>
      </c>
      <c r="L15" s="74">
        <f>SUM(D15:K15)</f>
        <v>0</v>
      </c>
    </row>
    <row r="16" spans="2:20" ht="14.5" thickBot="1" x14ac:dyDescent="0.35">
      <c r="B16" s="102"/>
      <c r="C16" s="102"/>
      <c r="D16" s="90"/>
      <c r="E16" s="90"/>
      <c r="F16" s="90"/>
      <c r="G16" s="90"/>
      <c r="H16" s="90"/>
      <c r="I16" s="90"/>
      <c r="J16" s="90"/>
      <c r="K16" s="90"/>
      <c r="L16" s="91"/>
    </row>
    <row r="17" spans="2:15" ht="25" customHeight="1" thickBot="1" x14ac:dyDescent="0.35">
      <c r="B17" s="158" t="s">
        <v>24</v>
      </c>
      <c r="C17" s="159"/>
      <c r="D17" s="94">
        <f>aprile!D43</f>
        <v>0</v>
      </c>
      <c r="E17" s="95">
        <f>aprile!E43</f>
        <v>0</v>
      </c>
      <c r="F17" s="94">
        <f>aprile!F43</f>
        <v>0</v>
      </c>
      <c r="G17" s="95">
        <f>aprile!G43</f>
        <v>0</v>
      </c>
      <c r="H17" s="94">
        <f>aprile!H43</f>
        <v>0</v>
      </c>
      <c r="I17" s="95">
        <f>aprile!I43</f>
        <v>0</v>
      </c>
      <c r="J17" s="96">
        <f>aprile!J43</f>
        <v>0</v>
      </c>
      <c r="K17" s="97">
        <f>aprile!K43</f>
        <v>0</v>
      </c>
      <c r="L17" s="74">
        <f>SUM(D17:K17)</f>
        <v>0</v>
      </c>
    </row>
    <row r="18" spans="2:15" ht="14.5" thickBot="1" x14ac:dyDescent="0.35">
      <c r="B18" s="102"/>
      <c r="C18" s="102"/>
      <c r="D18" s="90"/>
      <c r="E18" s="90"/>
      <c r="F18" s="90"/>
      <c r="G18" s="90"/>
      <c r="H18" s="90"/>
      <c r="I18" s="90"/>
      <c r="J18" s="90"/>
      <c r="K18" s="90"/>
      <c r="L18" s="91"/>
    </row>
    <row r="19" spans="2:15" ht="25" customHeight="1" thickBot="1" x14ac:dyDescent="0.35">
      <c r="B19" s="158" t="s">
        <v>25</v>
      </c>
      <c r="C19" s="159"/>
      <c r="D19" s="94">
        <f>maggio!D44</f>
        <v>0</v>
      </c>
      <c r="E19" s="95">
        <f>maggio!E44</f>
        <v>0</v>
      </c>
      <c r="F19" s="94">
        <f>maggio!F44</f>
        <v>0</v>
      </c>
      <c r="G19" s="95">
        <f>maggio!G44</f>
        <v>0</v>
      </c>
      <c r="H19" s="94">
        <f>maggio!H44</f>
        <v>0</v>
      </c>
      <c r="I19" s="95">
        <f>maggio!I44</f>
        <v>0</v>
      </c>
      <c r="J19" s="96">
        <f>maggio!J44</f>
        <v>0</v>
      </c>
      <c r="K19" s="97">
        <f>maggio!K44</f>
        <v>0</v>
      </c>
      <c r="L19" s="74">
        <f>SUM(D19:K19)</f>
        <v>0</v>
      </c>
    </row>
    <row r="20" spans="2:15" ht="14.5" thickBot="1" x14ac:dyDescent="0.35">
      <c r="B20" s="102"/>
      <c r="C20" s="102"/>
      <c r="D20" s="90"/>
      <c r="E20" s="90"/>
      <c r="F20" s="90"/>
      <c r="G20" s="90"/>
      <c r="H20" s="90"/>
      <c r="I20" s="90"/>
      <c r="J20" s="90"/>
      <c r="K20" s="90"/>
      <c r="L20" s="91"/>
    </row>
    <row r="21" spans="2:15" ht="25" customHeight="1" thickBot="1" x14ac:dyDescent="0.35">
      <c r="B21" s="158" t="s">
        <v>26</v>
      </c>
      <c r="C21" s="159"/>
      <c r="D21" s="94">
        <f>giugno!D43</f>
        <v>0</v>
      </c>
      <c r="E21" s="95">
        <f>giugno!E43</f>
        <v>0</v>
      </c>
      <c r="F21" s="94">
        <f>giugno!F43</f>
        <v>0</v>
      </c>
      <c r="G21" s="95">
        <f>giugno!G43</f>
        <v>0</v>
      </c>
      <c r="H21" s="94">
        <f>giugno!H43</f>
        <v>0</v>
      </c>
      <c r="I21" s="95">
        <f>giugno!I43</f>
        <v>0</v>
      </c>
      <c r="J21" s="96">
        <f>giugno!J43</f>
        <v>0</v>
      </c>
      <c r="K21" s="97">
        <f>maggio!K46</f>
        <v>0</v>
      </c>
      <c r="L21" s="74">
        <f>SUM(D21:K21)</f>
        <v>0</v>
      </c>
    </row>
    <row r="22" spans="2:15" ht="14.5" thickBot="1" x14ac:dyDescent="0.35">
      <c r="B22" s="102"/>
      <c r="C22" s="102"/>
      <c r="D22" s="90"/>
      <c r="E22" s="90"/>
      <c r="F22" s="90"/>
      <c r="G22" s="90"/>
      <c r="H22" s="90"/>
      <c r="I22" s="90"/>
      <c r="J22" s="90"/>
      <c r="K22" s="90"/>
      <c r="L22" s="91"/>
    </row>
    <row r="23" spans="2:15" ht="25" customHeight="1" thickBot="1" x14ac:dyDescent="0.35">
      <c r="B23" s="158" t="s">
        <v>27</v>
      </c>
      <c r="C23" s="159"/>
      <c r="D23" s="94">
        <f>lugio!D44</f>
        <v>0</v>
      </c>
      <c r="E23" s="95">
        <f>lugio!E44</f>
        <v>0</v>
      </c>
      <c r="F23" s="94">
        <f>lugio!F44</f>
        <v>0</v>
      </c>
      <c r="G23" s="95">
        <f>lugio!G44</f>
        <v>0</v>
      </c>
      <c r="H23" s="94">
        <f>lugio!H44</f>
        <v>0</v>
      </c>
      <c r="I23" s="95">
        <f>lugio!I44</f>
        <v>0</v>
      </c>
      <c r="J23" s="96">
        <f>lugio!J44</f>
        <v>0</v>
      </c>
      <c r="K23" s="97">
        <f>lugio!K44</f>
        <v>0</v>
      </c>
      <c r="L23" s="74">
        <f>SUM(D23:K23)</f>
        <v>0</v>
      </c>
    </row>
    <row r="24" spans="2:15" ht="14.5" thickBot="1" x14ac:dyDescent="0.35">
      <c r="B24" s="102"/>
      <c r="C24" s="102"/>
      <c r="D24" s="90"/>
      <c r="E24" s="90"/>
      <c r="F24" s="90"/>
      <c r="G24" s="90"/>
      <c r="H24" s="90"/>
      <c r="I24" s="90"/>
      <c r="J24" s="90"/>
      <c r="K24" s="90"/>
      <c r="L24" s="91"/>
    </row>
    <row r="25" spans="2:15" ht="25" customHeight="1" thickBot="1" x14ac:dyDescent="0.35">
      <c r="B25" s="158" t="s">
        <v>28</v>
      </c>
      <c r="C25" s="159"/>
      <c r="D25" s="94">
        <f>agosto!D44</f>
        <v>0</v>
      </c>
      <c r="E25" s="95">
        <f>agosto!E44</f>
        <v>0</v>
      </c>
      <c r="F25" s="94">
        <f>agosto!F44</f>
        <v>0</v>
      </c>
      <c r="G25" s="95">
        <f>agosto!G44</f>
        <v>0</v>
      </c>
      <c r="H25" s="94">
        <f>agosto!H44</f>
        <v>0</v>
      </c>
      <c r="I25" s="95">
        <f>agosto!I44</f>
        <v>0</v>
      </c>
      <c r="J25" s="96">
        <f>agosto!J44</f>
        <v>0</v>
      </c>
      <c r="K25" s="97">
        <f>agosto!K44</f>
        <v>0</v>
      </c>
      <c r="L25" s="74">
        <f>SUM(D25:K25)</f>
        <v>0</v>
      </c>
    </row>
    <row r="26" spans="2:15" ht="14.5" thickBot="1" x14ac:dyDescent="0.35">
      <c r="B26" s="102"/>
      <c r="C26" s="102"/>
      <c r="D26" s="90"/>
      <c r="E26" s="90"/>
      <c r="F26" s="90"/>
      <c r="G26" s="90"/>
      <c r="H26" s="90"/>
      <c r="I26" s="90"/>
      <c r="J26" s="90"/>
      <c r="K26" s="90"/>
      <c r="L26" s="91"/>
    </row>
    <row r="27" spans="2:15" ht="25" customHeight="1" thickBot="1" x14ac:dyDescent="0.35">
      <c r="B27" s="158" t="s">
        <v>29</v>
      </c>
      <c r="C27" s="159"/>
      <c r="D27" s="94">
        <f>settembre!D43</f>
        <v>0</v>
      </c>
      <c r="E27" s="95">
        <f>settembre!E43</f>
        <v>0</v>
      </c>
      <c r="F27" s="94">
        <f>settembre!F43</f>
        <v>0</v>
      </c>
      <c r="G27" s="95">
        <f>settembre!G43</f>
        <v>0</v>
      </c>
      <c r="H27" s="94">
        <f>settembre!H43</f>
        <v>0</v>
      </c>
      <c r="I27" s="95">
        <f>settembre!I43</f>
        <v>0</v>
      </c>
      <c r="J27" s="96">
        <f>settembre!J43</f>
        <v>0</v>
      </c>
      <c r="K27" s="97">
        <f>settembre!K43</f>
        <v>0</v>
      </c>
      <c r="L27" s="74">
        <f>SUM(D27:K27)</f>
        <v>0</v>
      </c>
    </row>
    <row r="28" spans="2:15" ht="14.5" thickBot="1" x14ac:dyDescent="0.35">
      <c r="B28" s="102"/>
      <c r="C28" s="102"/>
      <c r="D28" s="90"/>
      <c r="E28" s="90"/>
      <c r="F28" s="90"/>
      <c r="G28" s="90"/>
      <c r="H28" s="90"/>
      <c r="I28" s="90"/>
      <c r="J28" s="90"/>
      <c r="K28" s="90"/>
      <c r="L28" s="91"/>
    </row>
    <row r="29" spans="2:15" ht="25" customHeight="1" thickBot="1" x14ac:dyDescent="0.35">
      <c r="B29" s="158" t="s">
        <v>30</v>
      </c>
      <c r="C29" s="159"/>
      <c r="D29" s="94">
        <f>ottobre!D44</f>
        <v>0</v>
      </c>
      <c r="E29" s="95">
        <f>ottobre!E44</f>
        <v>0</v>
      </c>
      <c r="F29" s="94">
        <f>ottobre!F44</f>
        <v>0</v>
      </c>
      <c r="G29" s="95">
        <f>ottobre!G44</f>
        <v>0</v>
      </c>
      <c r="H29" s="94">
        <f>ottobre!H44</f>
        <v>0</v>
      </c>
      <c r="I29" s="95">
        <f>ottobre!I44</f>
        <v>0</v>
      </c>
      <c r="J29" s="96">
        <f>ottobre!J44</f>
        <v>0</v>
      </c>
      <c r="K29" s="97">
        <f>ottobre!K44</f>
        <v>0</v>
      </c>
      <c r="L29" s="74">
        <f>SUM(D29:K29)</f>
        <v>0</v>
      </c>
    </row>
    <row r="30" spans="2:15" ht="14.5" thickBot="1" x14ac:dyDescent="0.35">
      <c r="B30" s="102"/>
      <c r="C30" s="102"/>
      <c r="D30" s="90"/>
      <c r="E30" s="90"/>
      <c r="F30" s="90"/>
      <c r="G30" s="90"/>
      <c r="H30" s="90"/>
      <c r="I30" s="90"/>
      <c r="J30" s="90"/>
      <c r="K30" s="90"/>
      <c r="L30" s="91"/>
    </row>
    <row r="31" spans="2:15" ht="25" customHeight="1" thickBot="1" x14ac:dyDescent="0.35">
      <c r="B31" s="158" t="s">
        <v>31</v>
      </c>
      <c r="C31" s="159"/>
      <c r="D31" s="94">
        <f>novembre!D43</f>
        <v>0</v>
      </c>
      <c r="E31" s="95">
        <f>novembre!E43</f>
        <v>0</v>
      </c>
      <c r="F31" s="94">
        <f>novembre!F43</f>
        <v>0</v>
      </c>
      <c r="G31" s="95">
        <f>novembre!G43</f>
        <v>0</v>
      </c>
      <c r="H31" s="94">
        <f>novembre!H43</f>
        <v>0</v>
      </c>
      <c r="I31" s="95">
        <f>novembre!I43</f>
        <v>0</v>
      </c>
      <c r="J31" s="96">
        <f>novembre!J43</f>
        <v>0</v>
      </c>
      <c r="K31" s="97">
        <f>novembre!K43</f>
        <v>0</v>
      </c>
      <c r="L31" s="74">
        <f>SUM(D31:K31)</f>
        <v>0</v>
      </c>
    </row>
    <row r="32" spans="2:15" ht="14.5" thickBot="1" x14ac:dyDescent="0.35">
      <c r="B32" s="102"/>
      <c r="C32" s="102"/>
      <c r="D32" s="90"/>
      <c r="E32" s="90"/>
      <c r="F32" s="90"/>
      <c r="G32" s="90"/>
      <c r="H32" s="90"/>
      <c r="I32" s="90"/>
      <c r="J32" s="90"/>
      <c r="K32" s="90"/>
      <c r="L32" s="91"/>
      <c r="O32" s="77"/>
    </row>
    <row r="33" spans="1:12" ht="25" customHeight="1" thickBot="1" x14ac:dyDescent="0.35">
      <c r="B33" s="158" t="s">
        <v>32</v>
      </c>
      <c r="C33" s="159"/>
      <c r="D33" s="94">
        <f>dicembre!D44</f>
        <v>0</v>
      </c>
      <c r="E33" s="95">
        <f>dicembre!E44</f>
        <v>0</v>
      </c>
      <c r="F33" s="94">
        <f>dicembre!F44</f>
        <v>0</v>
      </c>
      <c r="G33" s="95">
        <f>dicembre!G44</f>
        <v>0</v>
      </c>
      <c r="H33" s="94">
        <f>dicembre!H44</f>
        <v>0</v>
      </c>
      <c r="I33" s="95">
        <f>dicembre!I44</f>
        <v>0</v>
      </c>
      <c r="J33" s="96">
        <f>dicembre!J44</f>
        <v>0</v>
      </c>
      <c r="K33" s="97">
        <f>dicembre!K44</f>
        <v>0</v>
      </c>
      <c r="L33" s="74">
        <f>SUM(D33:K33)</f>
        <v>0</v>
      </c>
    </row>
    <row r="34" spans="1:12" ht="14.5" thickBot="1" x14ac:dyDescent="0.35">
      <c r="B34" s="103"/>
      <c r="C34" s="103"/>
      <c r="D34" s="59"/>
      <c r="E34" s="59"/>
      <c r="F34" s="59"/>
      <c r="G34" s="59"/>
      <c r="H34" s="59"/>
      <c r="I34" s="59"/>
      <c r="J34" s="59"/>
      <c r="K34" s="59"/>
      <c r="L34" s="91"/>
    </row>
    <row r="35" spans="1:12" ht="36.5" customHeight="1" thickBot="1" x14ac:dyDescent="0.35">
      <c r="B35" s="158" t="s">
        <v>46</v>
      </c>
      <c r="C35" s="159"/>
      <c r="D35" s="98">
        <f>SUM(D33+D31+D29+D27+D25+D23+D21+D19+D17+D15+D13+D11)</f>
        <v>0</v>
      </c>
      <c r="E35" s="99">
        <f>SUM(E33+E31+E29+E27+E25+E23+E21+E19+E17+E15+E13+E11)</f>
        <v>0</v>
      </c>
      <c r="F35" s="98">
        <f t="shared" ref="F35:J35" si="0">SUM(F33+F31+F29+F27+F25+F23+F21+F19+F17+F15+F13+F11)</f>
        <v>0</v>
      </c>
      <c r="G35" s="99">
        <f t="shared" si="0"/>
        <v>0</v>
      </c>
      <c r="H35" s="98">
        <f t="shared" si="0"/>
        <v>0</v>
      </c>
      <c r="I35" s="99">
        <f t="shared" si="0"/>
        <v>0</v>
      </c>
      <c r="J35" s="100">
        <f t="shared" si="0"/>
        <v>0</v>
      </c>
      <c r="K35" s="101">
        <f>SUM(K33+K31+K29+K27+K25+K23+K21+K19+K17+K15+K13+K11)</f>
        <v>0</v>
      </c>
      <c r="L35" s="92"/>
    </row>
    <row r="36" spans="1:12" x14ac:dyDescent="0.3">
      <c r="B36" s="16"/>
    </row>
    <row r="37" spans="1:12" ht="14.5" thickBot="1" x14ac:dyDescent="0.35"/>
    <row r="38" spans="1:12" s="59" customFormat="1" ht="54" customHeight="1" thickBot="1" x14ac:dyDescent="0.35">
      <c r="B38" s="79"/>
      <c r="H38" s="1" t="s">
        <v>47</v>
      </c>
      <c r="I38" s="2"/>
      <c r="J38" s="2"/>
      <c r="K38" s="2"/>
      <c r="L38" s="3">
        <f>SUM(L11+L13+L15+L17+L19+L21+L23+L25+L27+L29+L31+L33)</f>
        <v>0</v>
      </c>
    </row>
    <row r="39" spans="1:12" ht="15.5" x14ac:dyDescent="0.35">
      <c r="H39" s="18"/>
      <c r="I39" s="18"/>
      <c r="J39" s="18"/>
      <c r="K39" s="80"/>
    </row>
    <row r="41" spans="1:12" ht="40.5" customHeight="1" x14ac:dyDescent="0.3">
      <c r="A41" s="78"/>
      <c r="B41" s="93" t="s">
        <v>48</v>
      </c>
      <c r="C41" s="73"/>
      <c r="D41" s="153"/>
      <c r="E41" s="154"/>
      <c r="F41" s="155"/>
      <c r="G41"/>
      <c r="H41" s="156" t="s">
        <v>49</v>
      </c>
      <c r="I41" s="157"/>
      <c r="J41" s="153"/>
      <c r="K41" s="154"/>
      <c r="L41" s="155"/>
    </row>
  </sheetData>
  <mergeCells count="33">
    <mergeCell ref="K3:L3"/>
    <mergeCell ref="K4:L4"/>
    <mergeCell ref="K5:L5"/>
    <mergeCell ref="B5:C5"/>
    <mergeCell ref="D5:E5"/>
    <mergeCell ref="G5:I5"/>
    <mergeCell ref="B35:C35"/>
    <mergeCell ref="B4:C4"/>
    <mergeCell ref="D4:E4"/>
    <mergeCell ref="G4:I4"/>
    <mergeCell ref="B3:C3"/>
    <mergeCell ref="D3:E3"/>
    <mergeCell ref="G3:I3"/>
    <mergeCell ref="D7:E7"/>
    <mergeCell ref="F7:G7"/>
    <mergeCell ref="H7:I7"/>
    <mergeCell ref="B7:C7"/>
    <mergeCell ref="B2:L2"/>
    <mergeCell ref="D41:F41"/>
    <mergeCell ref="H41:I41"/>
    <mergeCell ref="J41:L41"/>
    <mergeCell ref="B13:C13"/>
    <mergeCell ref="B11:C11"/>
    <mergeCell ref="B25:C25"/>
    <mergeCell ref="B15:C15"/>
    <mergeCell ref="B17:C17"/>
    <mergeCell ref="B19:C19"/>
    <mergeCell ref="B21:C21"/>
    <mergeCell ref="B23:C23"/>
    <mergeCell ref="B27:C27"/>
    <mergeCell ref="B29:C29"/>
    <mergeCell ref="B31:C31"/>
    <mergeCell ref="B33:C33"/>
  </mergeCells>
  <pageMargins left="0.7" right="0.7" top="0.78740157499999996" bottom="0.78740157499999996"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8"/>
  <sheetViews>
    <sheetView zoomScale="55" zoomScaleNormal="55" workbookViewId="0">
      <selection activeCell="G25" sqref="G25"/>
    </sheetView>
  </sheetViews>
  <sheetFormatPr baseColWidth="10" defaultColWidth="11" defaultRowHeight="14" x14ac:dyDescent="0.3"/>
  <cols>
    <col min="1" max="1" width="4.25" style="16" customWidth="1"/>
    <col min="2" max="2" width="4.83203125" style="17" customWidth="1"/>
    <col min="3" max="3" width="7.58203125" style="16" bestFit="1" customWidth="1"/>
    <col min="4" max="4" width="11.75" style="16" customWidth="1"/>
    <col min="5" max="5" width="11.5" style="16" customWidth="1"/>
    <col min="6" max="6" width="16.1640625" style="16" bestFit="1" customWidth="1"/>
    <col min="7" max="7" width="12.08203125" style="16" customWidth="1"/>
    <col min="8" max="8" width="11" style="16"/>
    <col min="9" max="9" width="11.08203125" style="16" customWidth="1"/>
    <col min="10" max="10" width="15.1640625" style="16" bestFit="1" customWidth="1"/>
    <col min="11" max="11" width="30.08203125"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gennaio!D3</f>
        <v>Nome e cognome</v>
      </c>
      <c r="E3" s="146"/>
      <c r="F3" s="104" t="s">
        <v>9</v>
      </c>
      <c r="G3" s="146" t="str">
        <f>gennaio!$G$3</f>
        <v>Indirizzo</v>
      </c>
      <c r="H3" s="146"/>
      <c r="I3" s="146"/>
      <c r="J3" s="108" t="s">
        <v>13</v>
      </c>
      <c r="K3" s="8" t="str">
        <f>gennaio!$K$3</f>
        <v>Nome Banca</v>
      </c>
    </row>
    <row r="4" spans="2:11" s="15" customFormat="1" ht="36" customHeight="1" x14ac:dyDescent="0.3">
      <c r="B4" s="148" t="s">
        <v>6</v>
      </c>
      <c r="C4" s="149"/>
      <c r="D4" s="150">
        <v>2023</v>
      </c>
      <c r="E4" s="151"/>
      <c r="F4" s="105" t="s">
        <v>10</v>
      </c>
      <c r="G4" s="151" t="str">
        <f>gennaio!$G$4</f>
        <v>Zip, Città</v>
      </c>
      <c r="H4" s="151"/>
      <c r="I4" s="151"/>
      <c r="J4" s="109" t="s">
        <v>1</v>
      </c>
      <c r="K4" s="10" t="str">
        <f>gennaio!$K$4</f>
        <v>IBAN</v>
      </c>
    </row>
    <row r="5" spans="2:11" s="15" customFormat="1" ht="36" customHeight="1" thickBot="1" x14ac:dyDescent="0.35">
      <c r="B5" s="138" t="s">
        <v>7</v>
      </c>
      <c r="C5" s="139"/>
      <c r="D5" s="140">
        <f>DATE(D4,2,1)</f>
        <v>44958</v>
      </c>
      <c r="E5" s="141"/>
      <c r="F5" s="11" t="s">
        <v>15</v>
      </c>
      <c r="G5" s="142" t="str">
        <f>gennaio!G5</f>
        <v>inserire</v>
      </c>
      <c r="H5" s="142"/>
      <c r="I5" s="142"/>
      <c r="J5" s="12" t="s">
        <v>16</v>
      </c>
      <c r="K5" s="13" t="str">
        <f>gennaio!K5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44958</v>
      </c>
      <c r="C12" s="40">
        <f>D5</f>
        <v>44958</v>
      </c>
      <c r="D12" s="45"/>
      <c r="E12" s="46"/>
      <c r="F12" s="45"/>
      <c r="G12" s="46"/>
      <c r="H12" s="45"/>
      <c r="I12" s="47"/>
      <c r="J12" s="48"/>
      <c r="K12" s="119"/>
    </row>
    <row r="13" spans="2:11" x14ac:dyDescent="0.3">
      <c r="B13" s="41">
        <f t="shared" ref="B13:B38" si="0">C13</f>
        <v>44959</v>
      </c>
      <c r="C13" s="42">
        <f>C12+1</f>
        <v>44959</v>
      </c>
      <c r="D13" s="71"/>
      <c r="E13" s="50"/>
      <c r="F13" s="49"/>
      <c r="G13" s="50"/>
      <c r="H13" s="49"/>
      <c r="I13" s="51"/>
      <c r="J13" s="52"/>
      <c r="K13" s="120"/>
    </row>
    <row r="14" spans="2:11" x14ac:dyDescent="0.3">
      <c r="B14" s="41">
        <f t="shared" si="0"/>
        <v>44960</v>
      </c>
      <c r="C14" s="42">
        <f>C13+1</f>
        <v>44960</v>
      </c>
      <c r="D14" s="71"/>
      <c r="E14" s="50"/>
      <c r="F14" s="49"/>
      <c r="G14" s="50"/>
      <c r="H14" s="49"/>
      <c r="I14" s="51"/>
      <c r="J14" s="52"/>
      <c r="K14" s="120"/>
    </row>
    <row r="15" spans="2:11" x14ac:dyDescent="0.3">
      <c r="B15" s="41">
        <f t="shared" si="0"/>
        <v>44961</v>
      </c>
      <c r="C15" s="42">
        <f>C14+1</f>
        <v>44961</v>
      </c>
      <c r="D15" s="71"/>
      <c r="E15" s="50"/>
      <c r="F15" s="49"/>
      <c r="G15" s="50"/>
      <c r="H15" s="49"/>
      <c r="I15" s="51"/>
      <c r="J15" s="52"/>
      <c r="K15" s="120"/>
    </row>
    <row r="16" spans="2:11" x14ac:dyDescent="0.3">
      <c r="B16" s="41">
        <f t="shared" si="0"/>
        <v>44962</v>
      </c>
      <c r="C16" s="42">
        <f>C15+1</f>
        <v>44962</v>
      </c>
      <c r="D16" s="71"/>
      <c r="E16" s="50"/>
      <c r="F16" s="49"/>
      <c r="G16" s="50"/>
      <c r="H16" s="49"/>
      <c r="I16" s="51"/>
      <c r="J16" s="52"/>
      <c r="K16" s="120"/>
    </row>
    <row r="17" spans="2:11" x14ac:dyDescent="0.3">
      <c r="B17" s="41">
        <f t="shared" si="0"/>
        <v>44963</v>
      </c>
      <c r="C17" s="42">
        <f>C16+1</f>
        <v>44963</v>
      </c>
      <c r="D17" s="71"/>
      <c r="E17" s="50"/>
      <c r="F17" s="49"/>
      <c r="G17" s="50"/>
      <c r="H17" s="49"/>
      <c r="I17" s="51"/>
      <c r="J17" s="52"/>
      <c r="K17" s="120"/>
    </row>
    <row r="18" spans="2:11" x14ac:dyDescent="0.3">
      <c r="B18" s="41">
        <f t="shared" si="0"/>
        <v>44964</v>
      </c>
      <c r="C18" s="42">
        <f t="shared" ref="C18:C39" si="1">C17+1</f>
        <v>44964</v>
      </c>
      <c r="D18" s="71"/>
      <c r="E18" s="50"/>
      <c r="F18" s="49"/>
      <c r="G18" s="50"/>
      <c r="H18" s="49"/>
      <c r="I18" s="51"/>
      <c r="J18" s="52"/>
      <c r="K18" s="120"/>
    </row>
    <row r="19" spans="2:11" x14ac:dyDescent="0.3">
      <c r="B19" s="41">
        <f t="shared" si="0"/>
        <v>44965</v>
      </c>
      <c r="C19" s="42">
        <f t="shared" si="1"/>
        <v>44965</v>
      </c>
      <c r="D19" s="71"/>
      <c r="E19" s="50"/>
      <c r="F19" s="49"/>
      <c r="G19" s="50"/>
      <c r="H19" s="49"/>
      <c r="I19" s="51"/>
      <c r="J19" s="52"/>
      <c r="K19" s="120"/>
    </row>
    <row r="20" spans="2:11" x14ac:dyDescent="0.3">
      <c r="B20" s="41">
        <f t="shared" si="0"/>
        <v>44966</v>
      </c>
      <c r="C20" s="42">
        <f>C19+1</f>
        <v>44966</v>
      </c>
      <c r="D20" s="71"/>
      <c r="E20" s="50"/>
      <c r="F20" s="49"/>
      <c r="G20" s="50"/>
      <c r="H20" s="49"/>
      <c r="I20" s="51"/>
      <c r="J20" s="52"/>
      <c r="K20" s="120"/>
    </row>
    <row r="21" spans="2:11" x14ac:dyDescent="0.3">
      <c r="B21" s="41">
        <f t="shared" si="0"/>
        <v>44967</v>
      </c>
      <c r="C21" s="42">
        <f t="shared" si="1"/>
        <v>44967</v>
      </c>
      <c r="D21" s="71"/>
      <c r="E21" s="50"/>
      <c r="F21" s="49"/>
      <c r="G21" s="50"/>
      <c r="H21" s="49"/>
      <c r="I21" s="51"/>
      <c r="J21" s="52"/>
      <c r="K21" s="120"/>
    </row>
    <row r="22" spans="2:11" x14ac:dyDescent="0.3">
      <c r="B22" s="41">
        <f t="shared" si="0"/>
        <v>44968</v>
      </c>
      <c r="C22" s="42">
        <f t="shared" si="1"/>
        <v>44968</v>
      </c>
      <c r="D22" s="71"/>
      <c r="E22" s="50"/>
      <c r="F22" s="49"/>
      <c r="G22" s="50"/>
      <c r="H22" s="49"/>
      <c r="I22" s="51"/>
      <c r="J22" s="52"/>
      <c r="K22" s="120"/>
    </row>
    <row r="23" spans="2:11" x14ac:dyDescent="0.3">
      <c r="B23" s="41">
        <f t="shared" si="0"/>
        <v>44969</v>
      </c>
      <c r="C23" s="42">
        <f t="shared" si="1"/>
        <v>44969</v>
      </c>
      <c r="D23" s="71"/>
      <c r="E23" s="50"/>
      <c r="F23" s="49"/>
      <c r="G23" s="50"/>
      <c r="H23" s="49"/>
      <c r="I23" s="51"/>
      <c r="J23" s="52"/>
      <c r="K23" s="120"/>
    </row>
    <row r="24" spans="2:11" x14ac:dyDescent="0.3">
      <c r="B24" s="41">
        <f t="shared" si="0"/>
        <v>44970</v>
      </c>
      <c r="C24" s="42">
        <f t="shared" si="1"/>
        <v>44970</v>
      </c>
      <c r="D24" s="71"/>
      <c r="E24" s="50"/>
      <c r="F24" s="49"/>
      <c r="G24" s="50"/>
      <c r="H24" s="49"/>
      <c r="I24" s="51"/>
      <c r="J24" s="52"/>
      <c r="K24" s="120"/>
    </row>
    <row r="25" spans="2:11" x14ac:dyDescent="0.3">
      <c r="B25" s="41">
        <f t="shared" si="0"/>
        <v>44971</v>
      </c>
      <c r="C25" s="42">
        <f t="shared" si="1"/>
        <v>44971</v>
      </c>
      <c r="D25" s="71"/>
      <c r="E25" s="50"/>
      <c r="F25" s="49"/>
      <c r="G25" s="50"/>
      <c r="H25" s="49"/>
      <c r="I25" s="51"/>
      <c r="J25" s="52"/>
      <c r="K25" s="120"/>
    </row>
    <row r="26" spans="2:11" x14ac:dyDescent="0.3">
      <c r="B26" s="41">
        <f t="shared" si="0"/>
        <v>44972</v>
      </c>
      <c r="C26" s="42">
        <f t="shared" si="1"/>
        <v>44972</v>
      </c>
      <c r="D26" s="71"/>
      <c r="E26" s="50"/>
      <c r="F26" s="49"/>
      <c r="G26" s="50"/>
      <c r="H26" s="49"/>
      <c r="I26" s="51"/>
      <c r="J26" s="52"/>
      <c r="K26" s="120"/>
    </row>
    <row r="27" spans="2:11" x14ac:dyDescent="0.3">
      <c r="B27" s="41">
        <f t="shared" si="0"/>
        <v>44973</v>
      </c>
      <c r="C27" s="42">
        <f t="shared" si="1"/>
        <v>44973</v>
      </c>
      <c r="D27" s="71"/>
      <c r="E27" s="50"/>
      <c r="F27" s="49"/>
      <c r="G27" s="50"/>
      <c r="H27" s="49"/>
      <c r="I27" s="51"/>
      <c r="J27" s="52"/>
      <c r="K27" s="120"/>
    </row>
    <row r="28" spans="2:11" x14ac:dyDescent="0.3">
      <c r="B28" s="41">
        <f t="shared" si="0"/>
        <v>44974</v>
      </c>
      <c r="C28" s="42">
        <f t="shared" si="1"/>
        <v>44974</v>
      </c>
      <c r="D28" s="71"/>
      <c r="E28" s="50"/>
      <c r="F28" s="49"/>
      <c r="G28" s="50"/>
      <c r="H28" s="49"/>
      <c r="I28" s="51"/>
      <c r="J28" s="52"/>
      <c r="K28" s="120"/>
    </row>
    <row r="29" spans="2:11" x14ac:dyDescent="0.3">
      <c r="B29" s="41">
        <f t="shared" si="0"/>
        <v>44975</v>
      </c>
      <c r="C29" s="42">
        <f t="shared" si="1"/>
        <v>44975</v>
      </c>
      <c r="D29" s="71"/>
      <c r="E29" s="50"/>
      <c r="F29" s="49"/>
      <c r="G29" s="50"/>
      <c r="H29" s="49"/>
      <c r="I29" s="51"/>
      <c r="J29" s="52"/>
      <c r="K29" s="120"/>
    </row>
    <row r="30" spans="2:11" x14ac:dyDescent="0.3">
      <c r="B30" s="41">
        <f t="shared" si="0"/>
        <v>44976</v>
      </c>
      <c r="C30" s="42">
        <f t="shared" si="1"/>
        <v>44976</v>
      </c>
      <c r="D30" s="71"/>
      <c r="E30" s="50"/>
      <c r="F30" s="49"/>
      <c r="G30" s="50"/>
      <c r="H30" s="49"/>
      <c r="I30" s="51"/>
      <c r="J30" s="52"/>
      <c r="K30" s="120"/>
    </row>
    <row r="31" spans="2:11" x14ac:dyDescent="0.3">
      <c r="B31" s="41">
        <f t="shared" si="0"/>
        <v>44977</v>
      </c>
      <c r="C31" s="42">
        <f t="shared" si="1"/>
        <v>44977</v>
      </c>
      <c r="D31" s="71"/>
      <c r="E31" s="50"/>
      <c r="F31" s="49"/>
      <c r="G31" s="50"/>
      <c r="H31" s="49"/>
      <c r="I31" s="51"/>
      <c r="J31" s="52"/>
      <c r="K31" s="120"/>
    </row>
    <row r="32" spans="2:11" x14ac:dyDescent="0.3">
      <c r="B32" s="41">
        <f t="shared" si="0"/>
        <v>44978</v>
      </c>
      <c r="C32" s="42">
        <f t="shared" si="1"/>
        <v>44978</v>
      </c>
      <c r="D32" s="71"/>
      <c r="E32" s="50"/>
      <c r="F32" s="49"/>
      <c r="G32" s="50"/>
      <c r="H32" s="49"/>
      <c r="I32" s="51"/>
      <c r="J32" s="52"/>
      <c r="K32" s="120"/>
    </row>
    <row r="33" spans="2:11" x14ac:dyDescent="0.3">
      <c r="B33" s="41">
        <f t="shared" si="0"/>
        <v>44979</v>
      </c>
      <c r="C33" s="42">
        <f t="shared" si="1"/>
        <v>44979</v>
      </c>
      <c r="D33" s="71"/>
      <c r="E33" s="50"/>
      <c r="F33" s="49"/>
      <c r="G33" s="50"/>
      <c r="H33" s="49"/>
      <c r="I33" s="51"/>
      <c r="J33" s="52"/>
      <c r="K33" s="120"/>
    </row>
    <row r="34" spans="2:11" x14ac:dyDescent="0.3">
      <c r="B34" s="41">
        <f t="shared" si="0"/>
        <v>44980</v>
      </c>
      <c r="C34" s="42">
        <f t="shared" si="1"/>
        <v>44980</v>
      </c>
      <c r="D34" s="71"/>
      <c r="E34" s="50"/>
      <c r="F34" s="49"/>
      <c r="G34" s="50"/>
      <c r="H34" s="49"/>
      <c r="I34" s="51"/>
      <c r="J34" s="52"/>
      <c r="K34" s="120"/>
    </row>
    <row r="35" spans="2:11" x14ac:dyDescent="0.3">
      <c r="B35" s="41">
        <f t="shared" si="0"/>
        <v>44981</v>
      </c>
      <c r="C35" s="42">
        <f t="shared" si="1"/>
        <v>44981</v>
      </c>
      <c r="D35" s="71"/>
      <c r="E35" s="50"/>
      <c r="F35" s="49"/>
      <c r="G35" s="50"/>
      <c r="H35" s="49"/>
      <c r="I35" s="51"/>
      <c r="J35" s="52"/>
      <c r="K35" s="120"/>
    </row>
    <row r="36" spans="2:11" x14ac:dyDescent="0.3">
      <c r="B36" s="41">
        <f t="shared" si="0"/>
        <v>44982</v>
      </c>
      <c r="C36" s="42">
        <f t="shared" si="1"/>
        <v>44982</v>
      </c>
      <c r="D36" s="71"/>
      <c r="E36" s="50"/>
      <c r="F36" s="49"/>
      <c r="G36" s="50"/>
      <c r="H36" s="49"/>
      <c r="I36" s="51"/>
      <c r="J36" s="52"/>
      <c r="K36" s="120"/>
    </row>
    <row r="37" spans="2:11" x14ac:dyDescent="0.3">
      <c r="B37" s="41">
        <f t="shared" si="0"/>
        <v>44983</v>
      </c>
      <c r="C37" s="42">
        <f t="shared" si="1"/>
        <v>44983</v>
      </c>
      <c r="D37" s="71"/>
      <c r="E37" s="50"/>
      <c r="F37" s="49"/>
      <c r="G37" s="50"/>
      <c r="H37" s="49"/>
      <c r="I37" s="51"/>
      <c r="J37" s="52"/>
      <c r="K37" s="120"/>
    </row>
    <row r="38" spans="2:11" x14ac:dyDescent="0.3">
      <c r="B38" s="41">
        <f t="shared" si="0"/>
        <v>44984</v>
      </c>
      <c r="C38" s="42">
        <f t="shared" si="1"/>
        <v>44984</v>
      </c>
      <c r="D38" s="71"/>
      <c r="E38" s="50"/>
      <c r="F38" s="49"/>
      <c r="G38" s="50"/>
      <c r="H38" s="49"/>
      <c r="I38" s="51"/>
      <c r="J38" s="52"/>
      <c r="K38" s="120"/>
    </row>
    <row r="39" spans="2:11" ht="14.5" thickBot="1" x14ac:dyDescent="0.35">
      <c r="B39" s="41">
        <f t="shared" ref="B39" si="2">C39</f>
        <v>44985</v>
      </c>
      <c r="C39" s="42">
        <f t="shared" si="1"/>
        <v>44985</v>
      </c>
      <c r="D39" s="72"/>
      <c r="E39" s="54"/>
      <c r="F39" s="53"/>
      <c r="G39" s="54"/>
      <c r="H39" s="53"/>
      <c r="I39" s="55"/>
      <c r="J39" s="56"/>
      <c r="K39" s="121"/>
    </row>
    <row r="40" spans="2:11" ht="13.5" customHeight="1" thickBot="1" x14ac:dyDescent="0.35">
      <c r="B40" s="57"/>
      <c r="C40" s="58"/>
      <c r="D40" s="58"/>
      <c r="E40" s="58"/>
      <c r="F40" s="58"/>
      <c r="G40" s="58"/>
      <c r="H40" s="58"/>
      <c r="I40" s="58"/>
      <c r="J40" s="58"/>
      <c r="K40" s="58"/>
    </row>
    <row r="41" spans="2:11" s="59" customFormat="1" ht="27" customHeight="1" thickBot="1" x14ac:dyDescent="0.35">
      <c r="B41" s="122" t="s">
        <v>45</v>
      </c>
      <c r="C41" s="123"/>
      <c r="D41" s="60">
        <f t="shared" ref="D41:J41" si="3">COUNTIF(D12:D39,"*")*D11</f>
        <v>0</v>
      </c>
      <c r="E41" s="61">
        <f t="shared" si="3"/>
        <v>0</v>
      </c>
      <c r="F41" s="60">
        <f t="shared" si="3"/>
        <v>0</v>
      </c>
      <c r="G41" s="61">
        <f t="shared" si="3"/>
        <v>0</v>
      </c>
      <c r="H41" s="60">
        <f t="shared" si="3"/>
        <v>0</v>
      </c>
      <c r="I41" s="61">
        <f t="shared" si="3"/>
        <v>0</v>
      </c>
      <c r="J41" s="61">
        <f t="shared" si="3"/>
        <v>0</v>
      </c>
      <c r="K41" s="61">
        <f>K12</f>
        <v>0</v>
      </c>
    </row>
    <row r="42" spans="2:11" ht="14.5" thickBot="1" x14ac:dyDescent="0.35">
      <c r="B42" s="57"/>
      <c r="C42" s="58"/>
      <c r="D42" s="58"/>
      <c r="E42" s="58"/>
      <c r="F42" s="58"/>
      <c r="G42" s="58"/>
      <c r="H42" s="58"/>
      <c r="I42" s="58"/>
      <c r="J42" s="58"/>
      <c r="K42" s="58"/>
    </row>
    <row r="43" spans="2:11" s="59" customFormat="1" ht="27" customHeight="1" thickBot="1" x14ac:dyDescent="0.35">
      <c r="B43" s="122" t="s">
        <v>46</v>
      </c>
      <c r="C43" s="123"/>
      <c r="D43" s="124">
        <f>SUM(D41:E41)</f>
        <v>0</v>
      </c>
      <c r="E43" s="125"/>
      <c r="F43" s="124">
        <f>SUM(F41:G41)</f>
        <v>0</v>
      </c>
      <c r="G43" s="125"/>
      <c r="H43" s="124">
        <f>SUM(H41:I41)</f>
        <v>0</v>
      </c>
      <c r="I43" s="125"/>
      <c r="J43" s="62">
        <f>J41</f>
        <v>0</v>
      </c>
      <c r="K43" s="63">
        <f>K41</f>
        <v>0</v>
      </c>
    </row>
    <row r="44" spans="2:11" ht="14.5" thickBot="1" x14ac:dyDescent="0.35">
      <c r="B44" s="57"/>
      <c r="C44" s="58"/>
      <c r="D44" s="58"/>
      <c r="E44" s="58"/>
      <c r="F44" s="58"/>
      <c r="G44" s="58"/>
      <c r="H44" s="58"/>
      <c r="I44" s="58"/>
      <c r="J44" s="58"/>
      <c r="K44" s="58"/>
    </row>
    <row r="45" spans="2:11" s="64" customFormat="1" ht="27" customHeight="1" thickBot="1" x14ac:dyDescent="0.35">
      <c r="B45" s="65"/>
      <c r="H45" s="113" t="s">
        <v>47</v>
      </c>
      <c r="I45" s="114"/>
      <c r="J45" s="114"/>
      <c r="K45" s="66">
        <f>SUM(D43+F43+H43+J43+K43)</f>
        <v>0</v>
      </c>
    </row>
    <row r="46" spans="2:11" s="67" customFormat="1" ht="15.5" x14ac:dyDescent="0.35">
      <c r="B46" s="68"/>
    </row>
    <row r="47" spans="2:11" s="67" customFormat="1" ht="15.5" x14ac:dyDescent="0.35">
      <c r="B47" s="68"/>
    </row>
    <row r="48" spans="2:11" s="67" customFormat="1" ht="40.5" customHeight="1" x14ac:dyDescent="0.35">
      <c r="B48" s="110" t="s">
        <v>48</v>
      </c>
      <c r="C48" s="111"/>
      <c r="D48" s="111"/>
      <c r="E48" s="111"/>
      <c r="F48" s="112"/>
      <c r="G48" s="112"/>
      <c r="H48" s="69"/>
      <c r="I48" s="110" t="s">
        <v>49</v>
      </c>
      <c r="J48" s="111"/>
      <c r="K48" s="70"/>
    </row>
  </sheetData>
  <mergeCells count="26">
    <mergeCell ref="B2:K2"/>
    <mergeCell ref="G5:I5"/>
    <mergeCell ref="B7:C7"/>
    <mergeCell ref="D7:K7"/>
    <mergeCell ref="B3:C3"/>
    <mergeCell ref="D3:E3"/>
    <mergeCell ref="G3:I3"/>
    <mergeCell ref="B4:C4"/>
    <mergeCell ref="D4:E4"/>
    <mergeCell ref="G4:I4"/>
    <mergeCell ref="B5:C5"/>
    <mergeCell ref="D5:E5"/>
    <mergeCell ref="D9:E9"/>
    <mergeCell ref="F9:G9"/>
    <mergeCell ref="H9:I9"/>
    <mergeCell ref="B41:C41"/>
    <mergeCell ref="K12:K39"/>
    <mergeCell ref="B48:D48"/>
    <mergeCell ref="E48:G48"/>
    <mergeCell ref="I48:J48"/>
    <mergeCell ref="B10:C11"/>
    <mergeCell ref="B43:C43"/>
    <mergeCell ref="D43:E43"/>
    <mergeCell ref="F43:G43"/>
    <mergeCell ref="H43:I43"/>
    <mergeCell ref="H45:J45"/>
  </mergeCells>
  <conditionalFormatting sqref="D13:J38">
    <cfRule type="expression" dxfId="102" priority="14" stopIfTrue="1">
      <formula>(OR(WEEKDAY($B13,2)=6,WEEKDAY($B13,2)=7))</formula>
    </cfRule>
  </conditionalFormatting>
  <conditionalFormatting sqref="D13:E38">
    <cfRule type="expression" dxfId="101" priority="15" stopIfTrue="1">
      <formula>OR(AND(#REF!&lt;&gt;"",$D13&lt;&gt;""),AND(#REF!&lt;&gt;"",$E13&lt;&gt;""),AND($D13&lt;&gt;"",$E13&lt;&gt;""))</formula>
    </cfRule>
  </conditionalFormatting>
  <conditionalFormatting sqref="F13:G38">
    <cfRule type="expression" dxfId="100" priority="16" stopIfTrue="1">
      <formula>OR(AND(#REF!&lt;&gt;"",$F13&lt;&gt;""),AND(#REF!&lt;&gt;"",$G13&lt;&gt;""),AND($F13&lt;&gt;"",$G13&lt;&gt;""))</formula>
    </cfRule>
  </conditionalFormatting>
  <conditionalFormatting sqref="H13:J38">
    <cfRule type="expression" dxfId="99" priority="17" stopIfTrue="1">
      <formula>OR(AND(#REF!&lt;&gt;"",$H13&lt;&gt;""),AND(#REF!&lt;&gt;"",$I13&lt;&gt;""),AND($H13&lt;&gt;"",$I13&lt;&gt;""))</formula>
    </cfRule>
  </conditionalFormatting>
  <conditionalFormatting sqref="D39:J39">
    <cfRule type="expression" dxfId="98" priority="6" stopIfTrue="1">
      <formula>(OR(WEEKDAY($B39,2)=6,WEEKDAY($B39,2)=7))</formula>
    </cfRule>
  </conditionalFormatting>
  <conditionalFormatting sqref="D39:E39">
    <cfRule type="expression" dxfId="97" priority="7" stopIfTrue="1">
      <formula>OR(AND(#REF!&lt;&gt;"",$D39&lt;&gt;""),AND(#REF!&lt;&gt;"",$E39&lt;&gt;""),AND($D39&lt;&gt;"",$E39&lt;&gt;""))</formula>
    </cfRule>
  </conditionalFormatting>
  <conditionalFormatting sqref="F39:G39">
    <cfRule type="expression" dxfId="96" priority="8" stopIfTrue="1">
      <formula>OR(AND(#REF!&lt;&gt;"",$F39&lt;&gt;""),AND(#REF!&lt;&gt;"",$G39&lt;&gt;""),AND($F39&lt;&gt;"",$G39&lt;&gt;""))</formula>
    </cfRule>
  </conditionalFormatting>
  <conditionalFormatting sqref="H39:J39">
    <cfRule type="expression" dxfId="95" priority="9" stopIfTrue="1">
      <formula>OR(AND(#REF!&lt;&gt;"",$H39&lt;&gt;""),AND(#REF!&lt;&gt;"",$I39&lt;&gt;""),AND($H39&lt;&gt;"",$I39&lt;&gt;""))</formula>
    </cfRule>
  </conditionalFormatting>
  <conditionalFormatting sqref="D12:J12">
    <cfRule type="expression" dxfId="94" priority="2" stopIfTrue="1">
      <formula>(OR(WEEKDAY($B12,2)=6,WEEKDAY($B12,2)=7))</formula>
    </cfRule>
  </conditionalFormatting>
  <conditionalFormatting sqref="J12">
    <cfRule type="expression" dxfId="93" priority="1" stopIfTrue="1">
      <formula>(OR(WEEKDAY($B12,2)=6,WEEKDAY($B12,2)=7))</formula>
    </cfRule>
  </conditionalFormatting>
  <conditionalFormatting sqref="D12:E12">
    <cfRule type="expression" dxfId="92" priority="3" stopIfTrue="1">
      <formula>OR(AND(#REF!&lt;&gt;"",$D12&lt;&gt;""),AND(#REF!&lt;&gt;"",$E12&lt;&gt;""),AND($D12&lt;&gt;"",$E12&lt;&gt;""))</formula>
    </cfRule>
  </conditionalFormatting>
  <conditionalFormatting sqref="F12:G12">
    <cfRule type="expression" dxfId="91" priority="4" stopIfTrue="1">
      <formula>OR(AND(#REF!&lt;&gt;"",$F12&lt;&gt;""),AND(#REF!&lt;&gt;"",$G12&lt;&gt;""),AND($F12&lt;&gt;"",$G12&lt;&gt;""))</formula>
    </cfRule>
  </conditionalFormatting>
  <conditionalFormatting sqref="H12:J12">
    <cfRule type="expression" dxfId="90"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G56" sqref="G56"/>
    </sheetView>
  </sheetViews>
  <sheetFormatPr baseColWidth="10" defaultColWidth="11" defaultRowHeight="14" x14ac:dyDescent="0.3"/>
  <cols>
    <col min="1" max="1" width="4.25" style="16" customWidth="1"/>
    <col min="2" max="2" width="5.25" style="17" customWidth="1"/>
    <col min="3" max="3" width="7.58203125" style="16" bestFit="1" customWidth="1"/>
    <col min="4" max="4" width="12" style="16" customWidth="1"/>
    <col min="5" max="5" width="11.75" style="16" customWidth="1"/>
    <col min="6" max="6" width="16.1640625" style="16" bestFit="1" customWidth="1"/>
    <col min="7" max="7" width="11.58203125" style="16" customWidth="1"/>
    <col min="8" max="8" width="11" style="16"/>
    <col min="9" max="9" width="11.2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febbraio!D3</f>
        <v>Nome e cognome</v>
      </c>
      <c r="E3" s="146"/>
      <c r="F3" s="104" t="s">
        <v>9</v>
      </c>
      <c r="G3" s="146" t="str">
        <f>febbraio!$G$3</f>
        <v>Indirizzo</v>
      </c>
      <c r="H3" s="146"/>
      <c r="I3" s="146"/>
      <c r="J3" s="108" t="s">
        <v>13</v>
      </c>
      <c r="K3" s="8" t="str">
        <f>febbraio!$K$3</f>
        <v>Nome Banca</v>
      </c>
    </row>
    <row r="4" spans="2:11" s="15" customFormat="1" ht="36" customHeight="1" x14ac:dyDescent="0.3">
      <c r="B4" s="148" t="s">
        <v>6</v>
      </c>
      <c r="C4" s="149"/>
      <c r="D4" s="150">
        <v>2023</v>
      </c>
      <c r="E4" s="151"/>
      <c r="F4" s="105" t="s">
        <v>10</v>
      </c>
      <c r="G4" s="151" t="str">
        <f>febbraio!$G$4</f>
        <v>Zip, Città</v>
      </c>
      <c r="H4" s="151"/>
      <c r="I4" s="151"/>
      <c r="J4" s="109" t="s">
        <v>1</v>
      </c>
      <c r="K4" s="10" t="str">
        <f>febbraio!$K$4</f>
        <v>IBAN</v>
      </c>
    </row>
    <row r="5" spans="2:11" s="15" customFormat="1" ht="36" customHeight="1" thickBot="1" x14ac:dyDescent="0.35">
      <c r="B5" s="138" t="s">
        <v>7</v>
      </c>
      <c r="C5" s="139"/>
      <c r="D5" s="140">
        <f>DATE(D4,3,1)</f>
        <v>44986</v>
      </c>
      <c r="E5" s="141"/>
      <c r="F5" s="11" t="s">
        <v>15</v>
      </c>
      <c r="G5" s="142" t="str">
        <f>febbraio!G5</f>
        <v>inserire</v>
      </c>
      <c r="H5" s="142"/>
      <c r="I5" s="142"/>
      <c r="J5" s="12" t="s">
        <v>16</v>
      </c>
      <c r="K5" s="13" t="str">
        <f>febbraio!K5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44986</v>
      </c>
      <c r="C12" s="40">
        <f>D5</f>
        <v>44986</v>
      </c>
      <c r="D12" s="45"/>
      <c r="E12" s="46"/>
      <c r="F12" s="45"/>
      <c r="G12" s="46"/>
      <c r="H12" s="45"/>
      <c r="I12" s="47"/>
      <c r="J12" s="48"/>
      <c r="K12" s="119"/>
    </row>
    <row r="13" spans="2:11" x14ac:dyDescent="0.3">
      <c r="B13" s="41">
        <f t="shared" ref="B13:B42" si="0">C13</f>
        <v>44987</v>
      </c>
      <c r="C13" s="42">
        <f>C12+1</f>
        <v>44987</v>
      </c>
      <c r="D13" s="49"/>
      <c r="E13" s="50"/>
      <c r="F13" s="49"/>
      <c r="G13" s="50"/>
      <c r="H13" s="49"/>
      <c r="I13" s="51"/>
      <c r="J13" s="52"/>
      <c r="K13" s="120"/>
    </row>
    <row r="14" spans="2:11" x14ac:dyDescent="0.3">
      <c r="B14" s="41">
        <f t="shared" si="0"/>
        <v>44988</v>
      </c>
      <c r="C14" s="42">
        <f>C13+1</f>
        <v>44988</v>
      </c>
      <c r="D14" s="49"/>
      <c r="E14" s="50"/>
      <c r="F14" s="49"/>
      <c r="G14" s="50"/>
      <c r="H14" s="49"/>
      <c r="I14" s="51"/>
      <c r="J14" s="52"/>
      <c r="K14" s="120"/>
    </row>
    <row r="15" spans="2:11" x14ac:dyDescent="0.3">
      <c r="B15" s="41">
        <f t="shared" si="0"/>
        <v>44989</v>
      </c>
      <c r="C15" s="42">
        <f>C14+1</f>
        <v>44989</v>
      </c>
      <c r="D15" s="49"/>
      <c r="E15" s="50"/>
      <c r="F15" s="49"/>
      <c r="G15" s="50"/>
      <c r="H15" s="49"/>
      <c r="I15" s="51"/>
      <c r="J15" s="52"/>
      <c r="K15" s="120"/>
    </row>
    <row r="16" spans="2:11" x14ac:dyDescent="0.3">
      <c r="B16" s="41">
        <f t="shared" si="0"/>
        <v>44990</v>
      </c>
      <c r="C16" s="42">
        <f>C15+1</f>
        <v>44990</v>
      </c>
      <c r="D16" s="49"/>
      <c r="E16" s="50"/>
      <c r="F16" s="49"/>
      <c r="G16" s="50"/>
      <c r="H16" s="49"/>
      <c r="I16" s="51"/>
      <c r="J16" s="52"/>
      <c r="K16" s="120"/>
    </row>
    <row r="17" spans="2:11" x14ac:dyDescent="0.3">
      <c r="B17" s="41">
        <f t="shared" si="0"/>
        <v>44991</v>
      </c>
      <c r="C17" s="42">
        <f>C16+1</f>
        <v>44991</v>
      </c>
      <c r="D17" s="49"/>
      <c r="E17" s="50"/>
      <c r="F17" s="49"/>
      <c r="G17" s="50"/>
      <c r="H17" s="49"/>
      <c r="I17" s="51"/>
      <c r="J17" s="52"/>
      <c r="K17" s="120"/>
    </row>
    <row r="18" spans="2:11" x14ac:dyDescent="0.3">
      <c r="B18" s="41">
        <f t="shared" si="0"/>
        <v>44992</v>
      </c>
      <c r="C18" s="42">
        <f t="shared" ref="C18:C42" si="1">C17+1</f>
        <v>44992</v>
      </c>
      <c r="D18" s="49"/>
      <c r="E18" s="50"/>
      <c r="F18" s="49"/>
      <c r="G18" s="50"/>
      <c r="H18" s="49"/>
      <c r="I18" s="51"/>
      <c r="J18" s="52"/>
      <c r="K18" s="120"/>
    </row>
    <row r="19" spans="2:11" x14ac:dyDescent="0.3">
      <c r="B19" s="41">
        <f t="shared" si="0"/>
        <v>44993</v>
      </c>
      <c r="C19" s="42">
        <f t="shared" si="1"/>
        <v>44993</v>
      </c>
      <c r="D19" s="49"/>
      <c r="E19" s="50"/>
      <c r="F19" s="49"/>
      <c r="G19" s="50"/>
      <c r="H19" s="49"/>
      <c r="I19" s="51"/>
      <c r="J19" s="52"/>
      <c r="K19" s="120"/>
    </row>
    <row r="20" spans="2:11" x14ac:dyDescent="0.3">
      <c r="B20" s="41">
        <f t="shared" si="0"/>
        <v>44994</v>
      </c>
      <c r="C20" s="42">
        <f t="shared" si="1"/>
        <v>44994</v>
      </c>
      <c r="D20" s="49"/>
      <c r="E20" s="50"/>
      <c r="F20" s="49"/>
      <c r="G20" s="50"/>
      <c r="H20" s="49"/>
      <c r="I20" s="51"/>
      <c r="J20" s="52"/>
      <c r="K20" s="120"/>
    </row>
    <row r="21" spans="2:11" x14ac:dyDescent="0.3">
      <c r="B21" s="41">
        <f t="shared" si="0"/>
        <v>44995</v>
      </c>
      <c r="C21" s="42">
        <f t="shared" si="1"/>
        <v>44995</v>
      </c>
      <c r="D21" s="49"/>
      <c r="E21" s="50"/>
      <c r="F21" s="49"/>
      <c r="G21" s="50"/>
      <c r="H21" s="49"/>
      <c r="I21" s="51"/>
      <c r="J21" s="52"/>
      <c r="K21" s="120"/>
    </row>
    <row r="22" spans="2:11" x14ac:dyDescent="0.3">
      <c r="B22" s="41">
        <f t="shared" si="0"/>
        <v>44996</v>
      </c>
      <c r="C22" s="42">
        <f t="shared" si="1"/>
        <v>44996</v>
      </c>
      <c r="D22" s="49"/>
      <c r="E22" s="50"/>
      <c r="F22" s="49"/>
      <c r="G22" s="50"/>
      <c r="H22" s="49"/>
      <c r="I22" s="51"/>
      <c r="J22" s="52"/>
      <c r="K22" s="120"/>
    </row>
    <row r="23" spans="2:11" x14ac:dyDescent="0.3">
      <c r="B23" s="41">
        <f t="shared" si="0"/>
        <v>44997</v>
      </c>
      <c r="C23" s="42">
        <f t="shared" si="1"/>
        <v>44997</v>
      </c>
      <c r="D23" s="49"/>
      <c r="E23" s="50"/>
      <c r="F23" s="49"/>
      <c r="G23" s="50"/>
      <c r="H23" s="49"/>
      <c r="I23" s="51"/>
      <c r="J23" s="52"/>
      <c r="K23" s="120"/>
    </row>
    <row r="24" spans="2:11" x14ac:dyDescent="0.3">
      <c r="B24" s="41">
        <f t="shared" si="0"/>
        <v>44998</v>
      </c>
      <c r="C24" s="42">
        <f t="shared" si="1"/>
        <v>44998</v>
      </c>
      <c r="D24" s="49"/>
      <c r="E24" s="50"/>
      <c r="F24" s="49"/>
      <c r="G24" s="50"/>
      <c r="H24" s="49"/>
      <c r="I24" s="51"/>
      <c r="J24" s="52"/>
      <c r="K24" s="120"/>
    </row>
    <row r="25" spans="2:11" x14ac:dyDescent="0.3">
      <c r="B25" s="41">
        <f t="shared" si="0"/>
        <v>44999</v>
      </c>
      <c r="C25" s="42">
        <f t="shared" si="1"/>
        <v>44999</v>
      </c>
      <c r="D25" s="49"/>
      <c r="E25" s="50"/>
      <c r="F25" s="49"/>
      <c r="G25" s="50"/>
      <c r="H25" s="49"/>
      <c r="I25" s="51"/>
      <c r="J25" s="52"/>
      <c r="K25" s="120"/>
    </row>
    <row r="26" spans="2:11" x14ac:dyDescent="0.3">
      <c r="B26" s="41">
        <f t="shared" si="0"/>
        <v>45000</v>
      </c>
      <c r="C26" s="42">
        <f t="shared" si="1"/>
        <v>45000</v>
      </c>
      <c r="D26" s="49"/>
      <c r="E26" s="50"/>
      <c r="F26" s="49"/>
      <c r="G26" s="50"/>
      <c r="H26" s="49"/>
      <c r="I26" s="51"/>
      <c r="J26" s="52"/>
      <c r="K26" s="120"/>
    </row>
    <row r="27" spans="2:11" x14ac:dyDescent="0.3">
      <c r="B27" s="41">
        <f t="shared" si="0"/>
        <v>45001</v>
      </c>
      <c r="C27" s="42">
        <f t="shared" si="1"/>
        <v>45001</v>
      </c>
      <c r="D27" s="49"/>
      <c r="E27" s="50"/>
      <c r="F27" s="49"/>
      <c r="G27" s="50"/>
      <c r="H27" s="49"/>
      <c r="I27" s="51"/>
      <c r="J27" s="52"/>
      <c r="K27" s="120"/>
    </row>
    <row r="28" spans="2:11" x14ac:dyDescent="0.3">
      <c r="B28" s="41">
        <f t="shared" si="0"/>
        <v>45002</v>
      </c>
      <c r="C28" s="42">
        <f t="shared" si="1"/>
        <v>45002</v>
      </c>
      <c r="D28" s="49"/>
      <c r="E28" s="50"/>
      <c r="F28" s="49"/>
      <c r="G28" s="50"/>
      <c r="H28" s="49"/>
      <c r="I28" s="51"/>
      <c r="J28" s="52"/>
      <c r="K28" s="120"/>
    </row>
    <row r="29" spans="2:11" x14ac:dyDescent="0.3">
      <c r="B29" s="41">
        <f t="shared" si="0"/>
        <v>45003</v>
      </c>
      <c r="C29" s="42">
        <f t="shared" si="1"/>
        <v>45003</v>
      </c>
      <c r="D29" s="49"/>
      <c r="E29" s="50"/>
      <c r="F29" s="49"/>
      <c r="G29" s="50"/>
      <c r="H29" s="49"/>
      <c r="I29" s="51"/>
      <c r="J29" s="52"/>
      <c r="K29" s="120"/>
    </row>
    <row r="30" spans="2:11" x14ac:dyDescent="0.3">
      <c r="B30" s="41">
        <f t="shared" si="0"/>
        <v>45004</v>
      </c>
      <c r="C30" s="42">
        <f t="shared" si="1"/>
        <v>45004</v>
      </c>
      <c r="D30" s="49"/>
      <c r="E30" s="50"/>
      <c r="F30" s="49"/>
      <c r="G30" s="50"/>
      <c r="H30" s="49"/>
      <c r="I30" s="51"/>
      <c r="J30" s="52"/>
      <c r="K30" s="120"/>
    </row>
    <row r="31" spans="2:11" x14ac:dyDescent="0.3">
      <c r="B31" s="41">
        <f t="shared" si="0"/>
        <v>45005</v>
      </c>
      <c r="C31" s="42">
        <f t="shared" si="1"/>
        <v>45005</v>
      </c>
      <c r="D31" s="49"/>
      <c r="E31" s="50"/>
      <c r="F31" s="49"/>
      <c r="G31" s="50"/>
      <c r="H31" s="49"/>
      <c r="I31" s="51"/>
      <c r="J31" s="52"/>
      <c r="K31" s="120"/>
    </row>
    <row r="32" spans="2:11" x14ac:dyDescent="0.3">
      <c r="B32" s="41">
        <f t="shared" si="0"/>
        <v>45006</v>
      </c>
      <c r="C32" s="42">
        <f t="shared" si="1"/>
        <v>45006</v>
      </c>
      <c r="D32" s="49"/>
      <c r="E32" s="50"/>
      <c r="F32" s="49"/>
      <c r="G32" s="50"/>
      <c r="H32" s="49"/>
      <c r="I32" s="51"/>
      <c r="J32" s="52"/>
      <c r="K32" s="120"/>
    </row>
    <row r="33" spans="2:11" x14ac:dyDescent="0.3">
      <c r="B33" s="41">
        <f t="shared" si="0"/>
        <v>45007</v>
      </c>
      <c r="C33" s="42">
        <f t="shared" si="1"/>
        <v>45007</v>
      </c>
      <c r="D33" s="49"/>
      <c r="E33" s="50"/>
      <c r="F33" s="49"/>
      <c r="G33" s="50"/>
      <c r="H33" s="49"/>
      <c r="I33" s="51"/>
      <c r="J33" s="52"/>
      <c r="K33" s="120"/>
    </row>
    <row r="34" spans="2:11" x14ac:dyDescent="0.3">
      <c r="B34" s="41">
        <f t="shared" si="0"/>
        <v>45008</v>
      </c>
      <c r="C34" s="42">
        <f t="shared" si="1"/>
        <v>45008</v>
      </c>
      <c r="D34" s="49"/>
      <c r="E34" s="50"/>
      <c r="F34" s="49"/>
      <c r="G34" s="50"/>
      <c r="H34" s="49"/>
      <c r="I34" s="51"/>
      <c r="J34" s="52"/>
      <c r="K34" s="120"/>
    </row>
    <row r="35" spans="2:11" x14ac:dyDescent="0.3">
      <c r="B35" s="41">
        <f t="shared" si="0"/>
        <v>45009</v>
      </c>
      <c r="C35" s="42">
        <f t="shared" si="1"/>
        <v>45009</v>
      </c>
      <c r="D35" s="49"/>
      <c r="E35" s="50"/>
      <c r="F35" s="49"/>
      <c r="G35" s="50"/>
      <c r="H35" s="49"/>
      <c r="I35" s="51"/>
      <c r="J35" s="52"/>
      <c r="K35" s="120"/>
    </row>
    <row r="36" spans="2:11" x14ac:dyDescent="0.3">
      <c r="B36" s="41">
        <f t="shared" si="0"/>
        <v>45010</v>
      </c>
      <c r="C36" s="42">
        <f t="shared" si="1"/>
        <v>45010</v>
      </c>
      <c r="D36" s="49"/>
      <c r="E36" s="50"/>
      <c r="F36" s="49"/>
      <c r="G36" s="50"/>
      <c r="H36" s="49"/>
      <c r="I36" s="51"/>
      <c r="J36" s="52"/>
      <c r="K36" s="120"/>
    </row>
    <row r="37" spans="2:11" x14ac:dyDescent="0.3">
      <c r="B37" s="41">
        <f t="shared" si="0"/>
        <v>45011</v>
      </c>
      <c r="C37" s="42">
        <f t="shared" si="1"/>
        <v>45011</v>
      </c>
      <c r="D37" s="49"/>
      <c r="E37" s="50"/>
      <c r="F37" s="49"/>
      <c r="G37" s="50"/>
      <c r="H37" s="49"/>
      <c r="I37" s="51"/>
      <c r="J37" s="52"/>
      <c r="K37" s="120"/>
    </row>
    <row r="38" spans="2:11" x14ac:dyDescent="0.3">
      <c r="B38" s="41">
        <f t="shared" si="0"/>
        <v>45012</v>
      </c>
      <c r="C38" s="42">
        <f t="shared" si="1"/>
        <v>45012</v>
      </c>
      <c r="D38" s="49"/>
      <c r="E38" s="50"/>
      <c r="F38" s="49"/>
      <c r="G38" s="50"/>
      <c r="H38" s="49"/>
      <c r="I38" s="51"/>
      <c r="J38" s="52"/>
      <c r="K38" s="120"/>
    </row>
    <row r="39" spans="2:11" x14ac:dyDescent="0.3">
      <c r="B39" s="41">
        <f t="shared" si="0"/>
        <v>45013</v>
      </c>
      <c r="C39" s="42">
        <f t="shared" si="1"/>
        <v>45013</v>
      </c>
      <c r="D39" s="49"/>
      <c r="E39" s="50"/>
      <c r="F39" s="49"/>
      <c r="G39" s="50"/>
      <c r="H39" s="49"/>
      <c r="I39" s="51"/>
      <c r="J39" s="52"/>
      <c r="K39" s="120"/>
    </row>
    <row r="40" spans="2:11" x14ac:dyDescent="0.3">
      <c r="B40" s="41">
        <f t="shared" si="0"/>
        <v>45014</v>
      </c>
      <c r="C40" s="42">
        <f t="shared" si="1"/>
        <v>45014</v>
      </c>
      <c r="D40" s="49"/>
      <c r="E40" s="50"/>
      <c r="F40" s="49"/>
      <c r="G40" s="50"/>
      <c r="H40" s="49"/>
      <c r="I40" s="51"/>
      <c r="J40" s="52"/>
      <c r="K40" s="120"/>
    </row>
    <row r="41" spans="2:11" x14ac:dyDescent="0.3">
      <c r="B41" s="41">
        <f t="shared" si="0"/>
        <v>45015</v>
      </c>
      <c r="C41" s="42">
        <f t="shared" si="1"/>
        <v>45015</v>
      </c>
      <c r="D41" s="49"/>
      <c r="E41" s="50"/>
      <c r="F41" s="49"/>
      <c r="G41" s="50"/>
      <c r="H41" s="49"/>
      <c r="I41" s="51"/>
      <c r="J41" s="52"/>
      <c r="K41" s="120"/>
    </row>
    <row r="42" spans="2:11" ht="14.5" thickBot="1" x14ac:dyDescent="0.35">
      <c r="B42" s="43">
        <f t="shared" si="0"/>
        <v>45016</v>
      </c>
      <c r="C42" s="44">
        <f t="shared" si="1"/>
        <v>45016</v>
      </c>
      <c r="D42" s="53"/>
      <c r="E42" s="54"/>
      <c r="F42" s="53"/>
      <c r="G42" s="54"/>
      <c r="H42" s="53"/>
      <c r="I42" s="55"/>
      <c r="J42" s="56"/>
      <c r="K42" s="121"/>
    </row>
    <row r="43" spans="2:11" ht="13.5" customHeight="1" thickBot="1" x14ac:dyDescent="0.35">
      <c r="B43" s="57"/>
      <c r="C43" s="58"/>
      <c r="D43" s="58"/>
      <c r="E43" s="58"/>
      <c r="F43" s="58"/>
      <c r="G43" s="58"/>
      <c r="H43" s="58"/>
      <c r="I43" s="58"/>
      <c r="J43" s="58"/>
      <c r="K43" s="58"/>
    </row>
    <row r="44" spans="2:11" s="59" customFormat="1" ht="27" customHeight="1" thickBot="1" x14ac:dyDescent="0.35">
      <c r="B44" s="122" t="s">
        <v>45</v>
      </c>
      <c r="C44" s="123"/>
      <c r="D44" s="60">
        <f t="shared" ref="D44:J44" si="2">COUNTIF(D12:D42,"*")*D11</f>
        <v>0</v>
      </c>
      <c r="E44" s="61">
        <f t="shared" si="2"/>
        <v>0</v>
      </c>
      <c r="F44" s="60">
        <f t="shared" si="2"/>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22" t="s">
        <v>46</v>
      </c>
      <c r="C46" s="123"/>
      <c r="D46" s="124">
        <f>SUM(D44:E44)</f>
        <v>0</v>
      </c>
      <c r="E46" s="125"/>
      <c r="F46" s="124">
        <f>SUM(F44:G44)</f>
        <v>0</v>
      </c>
      <c r="G46" s="125"/>
      <c r="H46" s="124">
        <f>SUM(H44:I44)</f>
        <v>0</v>
      </c>
      <c r="I46" s="125"/>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13" t="s">
        <v>47</v>
      </c>
      <c r="I48" s="114"/>
      <c r="J48" s="114"/>
      <c r="K48" s="66">
        <f>SUM(D46+F46+H46+J46+K46)</f>
        <v>0</v>
      </c>
    </row>
    <row r="49" spans="2:11" s="67" customFormat="1" ht="15.5" x14ac:dyDescent="0.35">
      <c r="B49" s="68"/>
    </row>
    <row r="50" spans="2:11" s="67" customFormat="1" ht="15.5" x14ac:dyDescent="0.35">
      <c r="B50" s="68"/>
    </row>
    <row r="51" spans="2:11" s="67" customFormat="1" ht="40.5" customHeight="1" x14ac:dyDescent="0.35">
      <c r="B51" s="110" t="s">
        <v>48</v>
      </c>
      <c r="C51" s="111"/>
      <c r="D51" s="111"/>
      <c r="E51" s="111"/>
      <c r="F51" s="112"/>
      <c r="G51" s="112"/>
      <c r="H51" s="69"/>
      <c r="I51" s="110" t="s">
        <v>49</v>
      </c>
      <c r="J51" s="111"/>
      <c r="K51" s="70"/>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3:J42">
    <cfRule type="expression" dxfId="89" priority="10" stopIfTrue="1">
      <formula>(OR(WEEKDAY($B13,2)=6,WEEKDAY($B13,2)=7))</formula>
    </cfRule>
  </conditionalFormatting>
  <conditionalFormatting sqref="D13:E42">
    <cfRule type="expression" dxfId="88" priority="11" stopIfTrue="1">
      <formula>OR(AND(#REF!&lt;&gt;"",$D13&lt;&gt;""),AND(#REF!&lt;&gt;"",$E13&lt;&gt;""),AND($D13&lt;&gt;"",$E13&lt;&gt;""))</formula>
    </cfRule>
  </conditionalFormatting>
  <conditionalFormatting sqref="F13:G42">
    <cfRule type="expression" dxfId="87" priority="12" stopIfTrue="1">
      <formula>OR(AND(#REF!&lt;&gt;"",$F13&lt;&gt;""),AND(#REF!&lt;&gt;"",$G13&lt;&gt;""),AND($F13&lt;&gt;"",$G13&lt;&gt;""))</formula>
    </cfRule>
  </conditionalFormatting>
  <conditionalFormatting sqref="H13:J42">
    <cfRule type="expression" dxfId="86" priority="13" stopIfTrue="1">
      <formula>OR(AND(#REF!&lt;&gt;"",$H13&lt;&gt;""),AND(#REF!&lt;&gt;"",$I13&lt;&gt;""),AND($H13&lt;&gt;"",$I13&lt;&gt;""))</formula>
    </cfRule>
  </conditionalFormatting>
  <conditionalFormatting sqref="D12:J12">
    <cfRule type="expression" dxfId="85" priority="2" stopIfTrue="1">
      <formula>(OR(WEEKDAY($B12,2)=6,WEEKDAY($B12,2)=7))</formula>
    </cfRule>
  </conditionalFormatting>
  <conditionalFormatting sqref="J12">
    <cfRule type="expression" dxfId="84" priority="1" stopIfTrue="1">
      <formula>(OR(WEEKDAY($B12,2)=6,WEEKDAY($B12,2)=7))</formula>
    </cfRule>
  </conditionalFormatting>
  <conditionalFormatting sqref="D12:E12">
    <cfRule type="expression" dxfId="83" priority="3" stopIfTrue="1">
      <formula>OR(AND(#REF!&lt;&gt;"",$D12&lt;&gt;""),AND(#REF!&lt;&gt;"",$E12&lt;&gt;""),AND($D12&lt;&gt;"",$E12&lt;&gt;""))</formula>
    </cfRule>
  </conditionalFormatting>
  <conditionalFormatting sqref="F12:G12">
    <cfRule type="expression" dxfId="82" priority="4" stopIfTrue="1">
      <formula>OR(AND(#REF!&lt;&gt;"",$F12&lt;&gt;""),AND(#REF!&lt;&gt;"",$G12&lt;&gt;""),AND($F12&lt;&gt;"",$G12&lt;&gt;""))</formula>
    </cfRule>
  </conditionalFormatting>
  <conditionalFormatting sqref="H12:J12">
    <cfRule type="expression" dxfId="81"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G23" sqref="G23"/>
    </sheetView>
  </sheetViews>
  <sheetFormatPr baseColWidth="10" defaultColWidth="11" defaultRowHeight="14" x14ac:dyDescent="0.3"/>
  <cols>
    <col min="1" max="1" width="4.25" style="16" customWidth="1"/>
    <col min="2" max="2" width="5" style="17" customWidth="1"/>
    <col min="3" max="3" width="7.58203125" style="16" bestFit="1" customWidth="1"/>
    <col min="4" max="4" width="11.75" style="16" customWidth="1"/>
    <col min="5" max="5" width="11.5" style="16" customWidth="1"/>
    <col min="6" max="6" width="16.1640625" style="16" bestFit="1" customWidth="1"/>
    <col min="7" max="7" width="11.58203125" style="16" customWidth="1"/>
    <col min="8" max="8" width="11" style="16"/>
    <col min="9" max="9" width="11.58203125" style="16" customWidth="1"/>
    <col min="10" max="10" width="15.1640625" style="16" bestFit="1" customWidth="1"/>
    <col min="11" max="11" width="29.83203125"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marzo!D3</f>
        <v>Nome e cognome</v>
      </c>
      <c r="E3" s="146"/>
      <c r="F3" s="104" t="s">
        <v>9</v>
      </c>
      <c r="G3" s="146" t="str">
        <f>marzo!$G$3</f>
        <v>Indirizzo</v>
      </c>
      <c r="H3" s="146"/>
      <c r="I3" s="146"/>
      <c r="J3" s="108" t="s">
        <v>13</v>
      </c>
      <c r="K3" s="8" t="str">
        <f>marzo!$K$3</f>
        <v>Nome Banca</v>
      </c>
    </row>
    <row r="4" spans="2:11" s="15" customFormat="1" ht="36" customHeight="1" x14ac:dyDescent="0.3">
      <c r="B4" s="148" t="s">
        <v>6</v>
      </c>
      <c r="C4" s="149"/>
      <c r="D4" s="150">
        <v>2023</v>
      </c>
      <c r="E4" s="151"/>
      <c r="F4" s="105" t="s">
        <v>10</v>
      </c>
      <c r="G4" s="151" t="str">
        <f>marzo!$G$4</f>
        <v>Zip, Città</v>
      </c>
      <c r="H4" s="151"/>
      <c r="I4" s="151"/>
      <c r="J4" s="109" t="s">
        <v>1</v>
      </c>
      <c r="K4" s="10" t="str">
        <f>marzo!$K$4</f>
        <v>IBAN</v>
      </c>
    </row>
    <row r="5" spans="2:11" s="15" customFormat="1" ht="36" customHeight="1" thickBot="1" x14ac:dyDescent="0.35">
      <c r="B5" s="138" t="s">
        <v>7</v>
      </c>
      <c r="C5" s="139"/>
      <c r="D5" s="140">
        <f>DATE(D4,4,1)</f>
        <v>45017</v>
      </c>
      <c r="E5" s="141"/>
      <c r="F5" s="11" t="s">
        <v>15</v>
      </c>
      <c r="G5" s="142" t="str">
        <f>marzo!G5</f>
        <v>inserire</v>
      </c>
      <c r="H5" s="142"/>
      <c r="I5" s="142"/>
      <c r="J5" s="12" t="s">
        <v>16</v>
      </c>
      <c r="K5" s="13" t="str">
        <f>marzo!K5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45017</v>
      </c>
      <c r="C12" s="40">
        <f>D5</f>
        <v>45017</v>
      </c>
      <c r="D12" s="45"/>
      <c r="E12" s="46"/>
      <c r="F12" s="45"/>
      <c r="G12" s="46"/>
      <c r="H12" s="45"/>
      <c r="I12" s="47"/>
      <c r="J12" s="48"/>
      <c r="K12" s="119"/>
    </row>
    <row r="13" spans="2:11" x14ac:dyDescent="0.3">
      <c r="B13" s="41">
        <f t="shared" ref="B13:B41" si="0">C13</f>
        <v>45018</v>
      </c>
      <c r="C13" s="42">
        <f>C12+1</f>
        <v>45018</v>
      </c>
      <c r="D13" s="49"/>
      <c r="E13" s="50"/>
      <c r="F13" s="49"/>
      <c r="G13" s="50"/>
      <c r="H13" s="49"/>
      <c r="I13" s="51"/>
      <c r="J13" s="52"/>
      <c r="K13" s="120"/>
    </row>
    <row r="14" spans="2:11" x14ac:dyDescent="0.3">
      <c r="B14" s="41">
        <f t="shared" si="0"/>
        <v>45019</v>
      </c>
      <c r="C14" s="42">
        <f>C13+1</f>
        <v>45019</v>
      </c>
      <c r="D14" s="49"/>
      <c r="E14" s="50"/>
      <c r="F14" s="49"/>
      <c r="G14" s="50"/>
      <c r="H14" s="49"/>
      <c r="I14" s="51"/>
      <c r="J14" s="52"/>
      <c r="K14" s="120"/>
    </row>
    <row r="15" spans="2:11" x14ac:dyDescent="0.3">
      <c r="B15" s="41">
        <f t="shared" si="0"/>
        <v>45020</v>
      </c>
      <c r="C15" s="42">
        <f>C14+1</f>
        <v>45020</v>
      </c>
      <c r="D15" s="49"/>
      <c r="E15" s="50"/>
      <c r="F15" s="49"/>
      <c r="G15" s="50"/>
      <c r="H15" s="49"/>
      <c r="I15" s="51"/>
      <c r="J15" s="52"/>
      <c r="K15" s="120"/>
    </row>
    <row r="16" spans="2:11" x14ac:dyDescent="0.3">
      <c r="B16" s="41">
        <f t="shared" si="0"/>
        <v>45021</v>
      </c>
      <c r="C16" s="42">
        <f>C15+1</f>
        <v>45021</v>
      </c>
      <c r="D16" s="49"/>
      <c r="E16" s="50"/>
      <c r="F16" s="49"/>
      <c r="G16" s="50"/>
      <c r="H16" s="49"/>
      <c r="I16" s="51"/>
      <c r="J16" s="52"/>
      <c r="K16" s="120"/>
    </row>
    <row r="17" spans="2:11" x14ac:dyDescent="0.3">
      <c r="B17" s="41">
        <f t="shared" si="0"/>
        <v>45022</v>
      </c>
      <c r="C17" s="42">
        <f>C16+1</f>
        <v>45022</v>
      </c>
      <c r="D17" s="49"/>
      <c r="E17" s="50"/>
      <c r="F17" s="49"/>
      <c r="G17" s="50"/>
      <c r="H17" s="49"/>
      <c r="I17" s="51"/>
      <c r="J17" s="52"/>
      <c r="K17" s="120"/>
    </row>
    <row r="18" spans="2:11" x14ac:dyDescent="0.3">
      <c r="B18" s="41">
        <f t="shared" si="0"/>
        <v>45023</v>
      </c>
      <c r="C18" s="42">
        <f t="shared" ref="C18:C41" si="1">C17+1</f>
        <v>45023</v>
      </c>
      <c r="D18" s="49"/>
      <c r="E18" s="50"/>
      <c r="F18" s="49"/>
      <c r="G18" s="50"/>
      <c r="H18" s="49"/>
      <c r="I18" s="51"/>
      <c r="J18" s="52"/>
      <c r="K18" s="120"/>
    </row>
    <row r="19" spans="2:11" x14ac:dyDescent="0.3">
      <c r="B19" s="41">
        <f t="shared" si="0"/>
        <v>45024</v>
      </c>
      <c r="C19" s="42">
        <f t="shared" si="1"/>
        <v>45024</v>
      </c>
      <c r="D19" s="49"/>
      <c r="E19" s="50"/>
      <c r="F19" s="49"/>
      <c r="G19" s="50"/>
      <c r="H19" s="49"/>
      <c r="I19" s="51"/>
      <c r="J19" s="52"/>
      <c r="K19" s="120"/>
    </row>
    <row r="20" spans="2:11" x14ac:dyDescent="0.3">
      <c r="B20" s="41">
        <f t="shared" si="0"/>
        <v>45025</v>
      </c>
      <c r="C20" s="42">
        <f t="shared" si="1"/>
        <v>45025</v>
      </c>
      <c r="D20" s="49"/>
      <c r="E20" s="50"/>
      <c r="F20" s="49"/>
      <c r="G20" s="50"/>
      <c r="H20" s="49"/>
      <c r="I20" s="51"/>
      <c r="J20" s="52"/>
      <c r="K20" s="120"/>
    </row>
    <row r="21" spans="2:11" x14ac:dyDescent="0.3">
      <c r="B21" s="41">
        <f t="shared" si="0"/>
        <v>45026</v>
      </c>
      <c r="C21" s="42">
        <f t="shared" si="1"/>
        <v>45026</v>
      </c>
      <c r="D21" s="49"/>
      <c r="E21" s="50"/>
      <c r="F21" s="49"/>
      <c r="G21" s="50"/>
      <c r="H21" s="49"/>
      <c r="I21" s="51"/>
      <c r="J21" s="52"/>
      <c r="K21" s="120"/>
    </row>
    <row r="22" spans="2:11" x14ac:dyDescent="0.3">
      <c r="B22" s="41">
        <f t="shared" si="0"/>
        <v>45027</v>
      </c>
      <c r="C22" s="42">
        <f t="shared" si="1"/>
        <v>45027</v>
      </c>
      <c r="D22" s="49"/>
      <c r="E22" s="50"/>
      <c r="F22" s="49"/>
      <c r="G22" s="50"/>
      <c r="H22" s="49"/>
      <c r="I22" s="51"/>
      <c r="J22" s="52"/>
      <c r="K22" s="120"/>
    </row>
    <row r="23" spans="2:11" x14ac:dyDescent="0.3">
      <c r="B23" s="41">
        <f t="shared" si="0"/>
        <v>45028</v>
      </c>
      <c r="C23" s="42">
        <f t="shared" si="1"/>
        <v>45028</v>
      </c>
      <c r="D23" s="49"/>
      <c r="E23" s="50"/>
      <c r="F23" s="49"/>
      <c r="G23" s="50"/>
      <c r="H23" s="49"/>
      <c r="I23" s="51"/>
      <c r="J23" s="52"/>
      <c r="K23" s="120"/>
    </row>
    <row r="24" spans="2:11" x14ac:dyDescent="0.3">
      <c r="B24" s="41">
        <f t="shared" si="0"/>
        <v>45029</v>
      </c>
      <c r="C24" s="42">
        <f t="shared" si="1"/>
        <v>45029</v>
      </c>
      <c r="D24" s="49"/>
      <c r="E24" s="50"/>
      <c r="F24" s="49"/>
      <c r="G24" s="50"/>
      <c r="H24" s="49"/>
      <c r="I24" s="51"/>
      <c r="J24" s="52"/>
      <c r="K24" s="120"/>
    </row>
    <row r="25" spans="2:11" x14ac:dyDescent="0.3">
      <c r="B25" s="41">
        <f t="shared" si="0"/>
        <v>45030</v>
      </c>
      <c r="C25" s="42">
        <f t="shared" si="1"/>
        <v>45030</v>
      </c>
      <c r="D25" s="49"/>
      <c r="E25" s="50"/>
      <c r="F25" s="49"/>
      <c r="G25" s="50"/>
      <c r="H25" s="49"/>
      <c r="I25" s="51"/>
      <c r="J25" s="52"/>
      <c r="K25" s="120"/>
    </row>
    <row r="26" spans="2:11" x14ac:dyDescent="0.3">
      <c r="B26" s="41">
        <f t="shared" si="0"/>
        <v>45031</v>
      </c>
      <c r="C26" s="42">
        <f t="shared" si="1"/>
        <v>45031</v>
      </c>
      <c r="D26" s="49"/>
      <c r="E26" s="50"/>
      <c r="F26" s="49"/>
      <c r="G26" s="50"/>
      <c r="H26" s="49"/>
      <c r="I26" s="51"/>
      <c r="J26" s="52"/>
      <c r="K26" s="120"/>
    </row>
    <row r="27" spans="2:11" x14ac:dyDescent="0.3">
      <c r="B27" s="41">
        <f t="shared" si="0"/>
        <v>45032</v>
      </c>
      <c r="C27" s="42">
        <f t="shared" si="1"/>
        <v>45032</v>
      </c>
      <c r="D27" s="49"/>
      <c r="E27" s="50"/>
      <c r="F27" s="49"/>
      <c r="G27" s="50"/>
      <c r="H27" s="49"/>
      <c r="I27" s="51"/>
      <c r="J27" s="52"/>
      <c r="K27" s="120"/>
    </row>
    <row r="28" spans="2:11" x14ac:dyDescent="0.3">
      <c r="B28" s="41">
        <f t="shared" si="0"/>
        <v>45033</v>
      </c>
      <c r="C28" s="42">
        <f t="shared" si="1"/>
        <v>45033</v>
      </c>
      <c r="D28" s="49"/>
      <c r="E28" s="50"/>
      <c r="F28" s="49"/>
      <c r="G28" s="50"/>
      <c r="H28" s="49"/>
      <c r="I28" s="51"/>
      <c r="J28" s="52"/>
      <c r="K28" s="120"/>
    </row>
    <row r="29" spans="2:11" x14ac:dyDescent="0.3">
      <c r="B29" s="41">
        <f t="shared" si="0"/>
        <v>45034</v>
      </c>
      <c r="C29" s="42">
        <f t="shared" si="1"/>
        <v>45034</v>
      </c>
      <c r="D29" s="49"/>
      <c r="E29" s="50"/>
      <c r="F29" s="49"/>
      <c r="G29" s="50"/>
      <c r="H29" s="49"/>
      <c r="I29" s="51"/>
      <c r="J29" s="52"/>
      <c r="K29" s="120"/>
    </row>
    <row r="30" spans="2:11" x14ac:dyDescent="0.3">
      <c r="B30" s="41">
        <f t="shared" si="0"/>
        <v>45035</v>
      </c>
      <c r="C30" s="42">
        <f t="shared" si="1"/>
        <v>45035</v>
      </c>
      <c r="D30" s="49"/>
      <c r="E30" s="50"/>
      <c r="F30" s="49"/>
      <c r="G30" s="50"/>
      <c r="H30" s="49"/>
      <c r="I30" s="51"/>
      <c r="J30" s="52"/>
      <c r="K30" s="120"/>
    </row>
    <row r="31" spans="2:11" x14ac:dyDescent="0.3">
      <c r="B31" s="41">
        <f t="shared" si="0"/>
        <v>45036</v>
      </c>
      <c r="C31" s="42">
        <f t="shared" si="1"/>
        <v>45036</v>
      </c>
      <c r="D31" s="49"/>
      <c r="E31" s="50"/>
      <c r="F31" s="49"/>
      <c r="G31" s="50"/>
      <c r="H31" s="49"/>
      <c r="I31" s="51"/>
      <c r="J31" s="52"/>
      <c r="K31" s="120"/>
    </row>
    <row r="32" spans="2:11" x14ac:dyDescent="0.3">
      <c r="B32" s="41">
        <f t="shared" si="0"/>
        <v>45037</v>
      </c>
      <c r="C32" s="42">
        <f t="shared" si="1"/>
        <v>45037</v>
      </c>
      <c r="D32" s="49"/>
      <c r="E32" s="50"/>
      <c r="F32" s="49"/>
      <c r="G32" s="50"/>
      <c r="H32" s="49"/>
      <c r="I32" s="51"/>
      <c r="J32" s="52"/>
      <c r="K32" s="120"/>
    </row>
    <row r="33" spans="2:11" x14ac:dyDescent="0.3">
      <c r="B33" s="41">
        <f t="shared" si="0"/>
        <v>45038</v>
      </c>
      <c r="C33" s="42">
        <f t="shared" si="1"/>
        <v>45038</v>
      </c>
      <c r="D33" s="49"/>
      <c r="E33" s="50"/>
      <c r="F33" s="49"/>
      <c r="G33" s="50"/>
      <c r="H33" s="49"/>
      <c r="I33" s="51"/>
      <c r="J33" s="52"/>
      <c r="K33" s="120"/>
    </row>
    <row r="34" spans="2:11" x14ac:dyDescent="0.3">
      <c r="B34" s="41">
        <f t="shared" si="0"/>
        <v>45039</v>
      </c>
      <c r="C34" s="42">
        <f t="shared" si="1"/>
        <v>45039</v>
      </c>
      <c r="D34" s="49"/>
      <c r="E34" s="50"/>
      <c r="F34" s="49"/>
      <c r="G34" s="50"/>
      <c r="H34" s="49"/>
      <c r="I34" s="51"/>
      <c r="J34" s="52"/>
      <c r="K34" s="120"/>
    </row>
    <row r="35" spans="2:11" x14ac:dyDescent="0.3">
      <c r="B35" s="41">
        <f t="shared" si="0"/>
        <v>45040</v>
      </c>
      <c r="C35" s="42">
        <f t="shared" si="1"/>
        <v>45040</v>
      </c>
      <c r="D35" s="49"/>
      <c r="E35" s="50"/>
      <c r="F35" s="49"/>
      <c r="G35" s="50"/>
      <c r="H35" s="49"/>
      <c r="I35" s="51"/>
      <c r="J35" s="52"/>
      <c r="K35" s="120"/>
    </row>
    <row r="36" spans="2:11" x14ac:dyDescent="0.3">
      <c r="B36" s="41">
        <f t="shared" si="0"/>
        <v>45041</v>
      </c>
      <c r="C36" s="42">
        <f t="shared" si="1"/>
        <v>45041</v>
      </c>
      <c r="D36" s="49"/>
      <c r="E36" s="50"/>
      <c r="F36" s="49"/>
      <c r="G36" s="50"/>
      <c r="H36" s="49"/>
      <c r="I36" s="51"/>
      <c r="J36" s="52"/>
      <c r="K36" s="120"/>
    </row>
    <row r="37" spans="2:11" x14ac:dyDescent="0.3">
      <c r="B37" s="41">
        <f t="shared" si="0"/>
        <v>45042</v>
      </c>
      <c r="C37" s="42">
        <f t="shared" si="1"/>
        <v>45042</v>
      </c>
      <c r="D37" s="49"/>
      <c r="E37" s="50"/>
      <c r="F37" s="49"/>
      <c r="G37" s="50"/>
      <c r="H37" s="49"/>
      <c r="I37" s="51"/>
      <c r="J37" s="52"/>
      <c r="K37" s="120"/>
    </row>
    <row r="38" spans="2:11" x14ac:dyDescent="0.3">
      <c r="B38" s="41">
        <f t="shared" si="0"/>
        <v>45043</v>
      </c>
      <c r="C38" s="42">
        <f t="shared" si="1"/>
        <v>45043</v>
      </c>
      <c r="D38" s="49"/>
      <c r="E38" s="50"/>
      <c r="F38" s="49"/>
      <c r="G38" s="50"/>
      <c r="H38" s="49"/>
      <c r="I38" s="51"/>
      <c r="J38" s="52"/>
      <c r="K38" s="120"/>
    </row>
    <row r="39" spans="2:11" x14ac:dyDescent="0.3">
      <c r="B39" s="41">
        <f t="shared" si="0"/>
        <v>45044</v>
      </c>
      <c r="C39" s="42">
        <f t="shared" si="1"/>
        <v>45044</v>
      </c>
      <c r="D39" s="49"/>
      <c r="E39" s="50"/>
      <c r="F39" s="49"/>
      <c r="G39" s="50"/>
      <c r="H39" s="49"/>
      <c r="I39" s="51"/>
      <c r="J39" s="52"/>
      <c r="K39" s="120"/>
    </row>
    <row r="40" spans="2:11" x14ac:dyDescent="0.3">
      <c r="B40" s="41">
        <f t="shared" si="0"/>
        <v>45045</v>
      </c>
      <c r="C40" s="42">
        <f t="shared" si="1"/>
        <v>45045</v>
      </c>
      <c r="D40" s="49"/>
      <c r="E40" s="50"/>
      <c r="F40" s="49"/>
      <c r="G40" s="50"/>
      <c r="H40" s="49"/>
      <c r="I40" s="51"/>
      <c r="J40" s="52"/>
      <c r="K40" s="120"/>
    </row>
    <row r="41" spans="2:11" ht="14.5" thickBot="1" x14ac:dyDescent="0.35">
      <c r="B41" s="41">
        <f t="shared" si="0"/>
        <v>45046</v>
      </c>
      <c r="C41" s="42">
        <f t="shared" si="1"/>
        <v>45046</v>
      </c>
      <c r="D41" s="53"/>
      <c r="E41" s="54"/>
      <c r="F41" s="53"/>
      <c r="G41" s="54"/>
      <c r="H41" s="53"/>
      <c r="I41" s="55"/>
      <c r="J41" s="56"/>
      <c r="K41" s="121"/>
    </row>
    <row r="42" spans="2:11" ht="13.5" customHeight="1" thickBot="1" x14ac:dyDescent="0.35">
      <c r="B42" s="57"/>
      <c r="C42" s="58"/>
      <c r="D42" s="58"/>
      <c r="E42" s="58"/>
      <c r="F42" s="58"/>
      <c r="G42" s="58"/>
      <c r="H42" s="58"/>
      <c r="I42" s="58"/>
      <c r="J42" s="58"/>
      <c r="K42" s="58"/>
    </row>
    <row r="43" spans="2:11" s="59" customFormat="1" ht="27" customHeight="1" thickBot="1" x14ac:dyDescent="0.35">
      <c r="B43" s="122" t="s">
        <v>45</v>
      </c>
      <c r="C43" s="123"/>
      <c r="D43" s="60">
        <f t="shared" ref="D43:J43" si="2">COUNTIF(D12:D41,"*")*D11</f>
        <v>0</v>
      </c>
      <c r="E43" s="61">
        <f t="shared" si="2"/>
        <v>0</v>
      </c>
      <c r="F43" s="60">
        <f t="shared" si="2"/>
        <v>0</v>
      </c>
      <c r="G43" s="61">
        <f t="shared" si="2"/>
        <v>0</v>
      </c>
      <c r="H43" s="60">
        <f t="shared" si="2"/>
        <v>0</v>
      </c>
      <c r="I43" s="61">
        <f t="shared" si="2"/>
        <v>0</v>
      </c>
      <c r="J43" s="61">
        <f t="shared" si="2"/>
        <v>0</v>
      </c>
      <c r="K43" s="61">
        <f>K12</f>
        <v>0</v>
      </c>
    </row>
    <row r="44" spans="2:11" ht="14.5" thickBot="1" x14ac:dyDescent="0.35">
      <c r="B44" s="57"/>
      <c r="C44" s="58"/>
      <c r="D44" s="58"/>
      <c r="E44" s="58"/>
      <c r="F44" s="58"/>
      <c r="G44" s="58"/>
      <c r="H44" s="58"/>
      <c r="I44" s="58"/>
      <c r="J44" s="58"/>
      <c r="K44" s="58"/>
    </row>
    <row r="45" spans="2:11" s="59" customFormat="1" ht="27" customHeight="1" thickBot="1" x14ac:dyDescent="0.35">
      <c r="B45" s="122" t="s">
        <v>46</v>
      </c>
      <c r="C45" s="123"/>
      <c r="D45" s="124">
        <f>SUM(D43:E43)</f>
        <v>0</v>
      </c>
      <c r="E45" s="125"/>
      <c r="F45" s="124">
        <f>SUM(F43:G43)</f>
        <v>0</v>
      </c>
      <c r="G45" s="125"/>
      <c r="H45" s="124">
        <f>SUM(H43:I43)</f>
        <v>0</v>
      </c>
      <c r="I45" s="125"/>
      <c r="J45" s="62">
        <f>J43</f>
        <v>0</v>
      </c>
      <c r="K45" s="63">
        <f>K43</f>
        <v>0</v>
      </c>
    </row>
    <row r="46" spans="2:11" ht="14.5" thickBot="1" x14ac:dyDescent="0.35">
      <c r="B46" s="57"/>
      <c r="C46" s="58"/>
      <c r="D46" s="58"/>
      <c r="E46" s="58"/>
      <c r="F46" s="58"/>
      <c r="G46" s="58"/>
      <c r="H46" s="58"/>
      <c r="I46" s="58"/>
      <c r="J46" s="58"/>
      <c r="K46" s="58"/>
    </row>
    <row r="47" spans="2:11" s="64" customFormat="1" ht="27" customHeight="1" thickBot="1" x14ac:dyDescent="0.35">
      <c r="B47" s="65"/>
      <c r="H47" s="113" t="s">
        <v>47</v>
      </c>
      <c r="I47" s="114"/>
      <c r="J47" s="114"/>
      <c r="K47" s="66">
        <f>SUM(D45+F45+H45+J45+K45)</f>
        <v>0</v>
      </c>
    </row>
    <row r="48" spans="2:11" s="67" customFormat="1" ht="15.5" x14ac:dyDescent="0.35">
      <c r="B48" s="68"/>
    </row>
    <row r="49" spans="2:11" s="67" customFormat="1" ht="15.5" x14ac:dyDescent="0.35">
      <c r="B49" s="68"/>
    </row>
    <row r="50" spans="2:11" s="67" customFormat="1" ht="40.5" customHeight="1" x14ac:dyDescent="0.35">
      <c r="B50" s="110" t="s">
        <v>48</v>
      </c>
      <c r="C50" s="111"/>
      <c r="D50" s="111"/>
      <c r="E50" s="111"/>
      <c r="F50" s="112"/>
      <c r="G50" s="112"/>
      <c r="H50" s="69"/>
      <c r="I50" s="110" t="s">
        <v>49</v>
      </c>
      <c r="J50" s="111"/>
      <c r="K50" s="70"/>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3:J41">
    <cfRule type="expression" dxfId="80" priority="10" stopIfTrue="1">
      <formula>(OR(WEEKDAY($B13,2)=6,WEEKDAY($B13,2)=7))</formula>
    </cfRule>
  </conditionalFormatting>
  <conditionalFormatting sqref="D13:E41">
    <cfRule type="expression" dxfId="79" priority="11" stopIfTrue="1">
      <formula>OR(AND(#REF!&lt;&gt;"",$D13&lt;&gt;""),AND(#REF!&lt;&gt;"",$E13&lt;&gt;""),AND($D13&lt;&gt;"",$E13&lt;&gt;""))</formula>
    </cfRule>
  </conditionalFormatting>
  <conditionalFormatting sqref="F13:G41">
    <cfRule type="expression" dxfId="78" priority="12" stopIfTrue="1">
      <formula>OR(AND(#REF!&lt;&gt;"",$F13&lt;&gt;""),AND(#REF!&lt;&gt;"",$G13&lt;&gt;""),AND($F13&lt;&gt;"",$G13&lt;&gt;""))</formula>
    </cfRule>
  </conditionalFormatting>
  <conditionalFormatting sqref="H13:J41">
    <cfRule type="expression" dxfId="77" priority="13" stopIfTrue="1">
      <formula>OR(AND(#REF!&lt;&gt;"",$H13&lt;&gt;""),AND(#REF!&lt;&gt;"",$I13&lt;&gt;""),AND($H13&lt;&gt;"",$I13&lt;&gt;""))</formula>
    </cfRule>
  </conditionalFormatting>
  <conditionalFormatting sqref="D12:J12">
    <cfRule type="expression" dxfId="76" priority="2" stopIfTrue="1">
      <formula>(OR(WEEKDAY($B12,2)=6,WEEKDAY($B12,2)=7))</formula>
    </cfRule>
  </conditionalFormatting>
  <conditionalFormatting sqref="J12">
    <cfRule type="expression" dxfId="75" priority="1" stopIfTrue="1">
      <formula>(OR(WEEKDAY($B12,2)=6,WEEKDAY($B12,2)=7))</formula>
    </cfRule>
  </conditionalFormatting>
  <conditionalFormatting sqref="D12:E12">
    <cfRule type="expression" dxfId="74" priority="3" stopIfTrue="1">
      <formula>OR(AND(#REF!&lt;&gt;"",$D12&lt;&gt;""),AND(#REF!&lt;&gt;"",$E12&lt;&gt;""),AND($D12&lt;&gt;"",$E12&lt;&gt;""))</formula>
    </cfRule>
  </conditionalFormatting>
  <conditionalFormatting sqref="F12:G12">
    <cfRule type="expression" dxfId="73" priority="4" stopIfTrue="1">
      <formula>OR(AND(#REF!&lt;&gt;"",$F12&lt;&gt;""),AND(#REF!&lt;&gt;"",$G12&lt;&gt;""),AND($F12&lt;&gt;"",$G12&lt;&gt;""))</formula>
    </cfRule>
  </conditionalFormatting>
  <conditionalFormatting sqref="H12:J12">
    <cfRule type="expression" dxfId="72"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F28" sqref="F28"/>
    </sheetView>
  </sheetViews>
  <sheetFormatPr baseColWidth="10" defaultColWidth="11" defaultRowHeight="14" x14ac:dyDescent="0.3"/>
  <cols>
    <col min="1" max="1" width="4.25" style="16" customWidth="1"/>
    <col min="2" max="2" width="5" style="17" customWidth="1"/>
    <col min="3" max="3" width="7.58203125" style="16" bestFit="1" customWidth="1"/>
    <col min="4" max="4" width="12" style="16" customWidth="1"/>
    <col min="5" max="5" width="12.25" style="16" customWidth="1"/>
    <col min="6" max="6" width="16.1640625" style="16" bestFit="1" customWidth="1"/>
    <col min="7" max="7" width="12.33203125" style="16" customWidth="1"/>
    <col min="8" max="8" width="11" style="16"/>
    <col min="9" max="9" width="11.7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aprile!D3</f>
        <v>Nome e cognome</v>
      </c>
      <c r="E3" s="146"/>
      <c r="F3" s="104" t="s">
        <v>9</v>
      </c>
      <c r="G3" s="146" t="str">
        <f>aprile!$G$3</f>
        <v>Indirizzo</v>
      </c>
      <c r="H3" s="146"/>
      <c r="I3" s="146"/>
      <c r="J3" s="108" t="s">
        <v>13</v>
      </c>
      <c r="K3" s="8" t="str">
        <f>aprile!$K$3</f>
        <v>Nome Banca</v>
      </c>
    </row>
    <row r="4" spans="2:11" s="15" customFormat="1" ht="36" customHeight="1" x14ac:dyDescent="0.3">
      <c r="B4" s="148" t="s">
        <v>6</v>
      </c>
      <c r="C4" s="149"/>
      <c r="D4" s="150">
        <v>2023</v>
      </c>
      <c r="E4" s="151"/>
      <c r="F4" s="105" t="s">
        <v>10</v>
      </c>
      <c r="G4" s="151" t="str">
        <f>aprile!$G$4</f>
        <v>Zip, Città</v>
      </c>
      <c r="H4" s="151"/>
      <c r="I4" s="151"/>
      <c r="J4" s="109" t="s">
        <v>1</v>
      </c>
      <c r="K4" s="10" t="str">
        <f>aprile!$K$4</f>
        <v>IBAN</v>
      </c>
    </row>
    <row r="5" spans="2:11" s="15" customFormat="1" ht="36" customHeight="1" thickBot="1" x14ac:dyDescent="0.35">
      <c r="B5" s="138" t="s">
        <v>7</v>
      </c>
      <c r="C5" s="139"/>
      <c r="D5" s="140">
        <f>DATE(D4,5,1)</f>
        <v>45047</v>
      </c>
      <c r="E5" s="141"/>
      <c r="F5" s="11" t="s">
        <v>15</v>
      </c>
      <c r="G5" s="142" t="str">
        <f>aprile!G5</f>
        <v>inserire</v>
      </c>
      <c r="H5" s="142"/>
      <c r="I5" s="142"/>
      <c r="J5" s="12" t="s">
        <v>16</v>
      </c>
      <c r="K5" s="13" t="str">
        <f>aprile!K5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45047</v>
      </c>
      <c r="C12" s="40">
        <f>D5</f>
        <v>45047</v>
      </c>
      <c r="D12" s="45"/>
      <c r="E12" s="46"/>
      <c r="F12" s="45"/>
      <c r="G12" s="46"/>
      <c r="H12" s="45"/>
      <c r="I12" s="47"/>
      <c r="J12" s="48"/>
      <c r="K12" s="119"/>
    </row>
    <row r="13" spans="2:11" x14ac:dyDescent="0.3">
      <c r="B13" s="41">
        <f t="shared" ref="B13:B42" si="0">C13</f>
        <v>45048</v>
      </c>
      <c r="C13" s="42">
        <f>C12+1</f>
        <v>45048</v>
      </c>
      <c r="D13" s="49"/>
      <c r="E13" s="50"/>
      <c r="F13" s="49"/>
      <c r="G13" s="50"/>
      <c r="H13" s="49"/>
      <c r="I13" s="51"/>
      <c r="J13" s="52"/>
      <c r="K13" s="120"/>
    </row>
    <row r="14" spans="2:11" x14ac:dyDescent="0.3">
      <c r="B14" s="41">
        <f t="shared" si="0"/>
        <v>45049</v>
      </c>
      <c r="C14" s="42">
        <f>C13+1</f>
        <v>45049</v>
      </c>
      <c r="D14" s="49"/>
      <c r="E14" s="50"/>
      <c r="F14" s="49"/>
      <c r="G14" s="50"/>
      <c r="H14" s="49"/>
      <c r="I14" s="51"/>
      <c r="J14" s="52"/>
      <c r="K14" s="120"/>
    </row>
    <row r="15" spans="2:11" x14ac:dyDescent="0.3">
      <c r="B15" s="41">
        <f t="shared" si="0"/>
        <v>45050</v>
      </c>
      <c r="C15" s="42">
        <f>C14+1</f>
        <v>45050</v>
      </c>
      <c r="D15" s="49"/>
      <c r="E15" s="50"/>
      <c r="F15" s="49"/>
      <c r="G15" s="50"/>
      <c r="H15" s="49"/>
      <c r="I15" s="51"/>
      <c r="J15" s="52"/>
      <c r="K15" s="120"/>
    </row>
    <row r="16" spans="2:11" x14ac:dyDescent="0.3">
      <c r="B16" s="41">
        <f t="shared" si="0"/>
        <v>45051</v>
      </c>
      <c r="C16" s="42">
        <f>C15+1</f>
        <v>45051</v>
      </c>
      <c r="D16" s="49"/>
      <c r="E16" s="50"/>
      <c r="F16" s="49"/>
      <c r="G16" s="50"/>
      <c r="H16" s="49"/>
      <c r="I16" s="51"/>
      <c r="J16" s="52"/>
      <c r="K16" s="120"/>
    </row>
    <row r="17" spans="2:11" x14ac:dyDescent="0.3">
      <c r="B17" s="41">
        <f t="shared" si="0"/>
        <v>45052</v>
      </c>
      <c r="C17" s="42">
        <f>C16+1</f>
        <v>45052</v>
      </c>
      <c r="D17" s="49"/>
      <c r="E17" s="50"/>
      <c r="F17" s="49"/>
      <c r="G17" s="50"/>
      <c r="H17" s="49"/>
      <c r="I17" s="51"/>
      <c r="J17" s="52"/>
      <c r="K17" s="120"/>
    </row>
    <row r="18" spans="2:11" x14ac:dyDescent="0.3">
      <c r="B18" s="41">
        <f t="shared" si="0"/>
        <v>45053</v>
      </c>
      <c r="C18" s="42">
        <f t="shared" ref="C18:C42" si="1">C17+1</f>
        <v>45053</v>
      </c>
      <c r="D18" s="49"/>
      <c r="E18" s="50"/>
      <c r="F18" s="49"/>
      <c r="G18" s="50"/>
      <c r="H18" s="49"/>
      <c r="I18" s="51"/>
      <c r="J18" s="52"/>
      <c r="K18" s="120"/>
    </row>
    <row r="19" spans="2:11" x14ac:dyDescent="0.3">
      <c r="B19" s="41">
        <f t="shared" si="0"/>
        <v>45054</v>
      </c>
      <c r="C19" s="42">
        <f t="shared" si="1"/>
        <v>45054</v>
      </c>
      <c r="D19" s="49"/>
      <c r="E19" s="50"/>
      <c r="F19" s="49"/>
      <c r="G19" s="50"/>
      <c r="H19" s="49"/>
      <c r="I19" s="51"/>
      <c r="J19" s="52"/>
      <c r="K19" s="120"/>
    </row>
    <row r="20" spans="2:11" x14ac:dyDescent="0.3">
      <c r="B20" s="41">
        <f t="shared" si="0"/>
        <v>45055</v>
      </c>
      <c r="C20" s="42">
        <f t="shared" si="1"/>
        <v>45055</v>
      </c>
      <c r="D20" s="49"/>
      <c r="E20" s="50"/>
      <c r="F20" s="49"/>
      <c r="G20" s="50"/>
      <c r="H20" s="49"/>
      <c r="I20" s="51"/>
      <c r="J20" s="52"/>
      <c r="K20" s="120"/>
    </row>
    <row r="21" spans="2:11" x14ac:dyDescent="0.3">
      <c r="B21" s="41">
        <f t="shared" si="0"/>
        <v>45056</v>
      </c>
      <c r="C21" s="42">
        <f t="shared" si="1"/>
        <v>45056</v>
      </c>
      <c r="D21" s="49"/>
      <c r="E21" s="50"/>
      <c r="F21" s="49"/>
      <c r="G21" s="50"/>
      <c r="H21" s="49"/>
      <c r="I21" s="51"/>
      <c r="J21" s="52"/>
      <c r="K21" s="120"/>
    </row>
    <row r="22" spans="2:11" x14ac:dyDescent="0.3">
      <c r="B22" s="41">
        <f t="shared" si="0"/>
        <v>45057</v>
      </c>
      <c r="C22" s="42">
        <f t="shared" si="1"/>
        <v>45057</v>
      </c>
      <c r="D22" s="49"/>
      <c r="E22" s="50"/>
      <c r="F22" s="49"/>
      <c r="G22" s="50"/>
      <c r="H22" s="49"/>
      <c r="I22" s="51"/>
      <c r="J22" s="52"/>
      <c r="K22" s="120"/>
    </row>
    <row r="23" spans="2:11" x14ac:dyDescent="0.3">
      <c r="B23" s="41">
        <f t="shared" si="0"/>
        <v>45058</v>
      </c>
      <c r="C23" s="42">
        <f t="shared" si="1"/>
        <v>45058</v>
      </c>
      <c r="D23" s="49"/>
      <c r="E23" s="50"/>
      <c r="F23" s="49"/>
      <c r="G23" s="50"/>
      <c r="H23" s="49"/>
      <c r="I23" s="51"/>
      <c r="J23" s="52"/>
      <c r="K23" s="120"/>
    </row>
    <row r="24" spans="2:11" x14ac:dyDescent="0.3">
      <c r="B24" s="41">
        <f t="shared" si="0"/>
        <v>45059</v>
      </c>
      <c r="C24" s="42">
        <f t="shared" si="1"/>
        <v>45059</v>
      </c>
      <c r="D24" s="49"/>
      <c r="E24" s="50"/>
      <c r="F24" s="49"/>
      <c r="G24" s="50"/>
      <c r="H24" s="49"/>
      <c r="I24" s="51"/>
      <c r="J24" s="52"/>
      <c r="K24" s="120"/>
    </row>
    <row r="25" spans="2:11" x14ac:dyDescent="0.3">
      <c r="B25" s="41">
        <f t="shared" si="0"/>
        <v>45060</v>
      </c>
      <c r="C25" s="42">
        <f t="shared" si="1"/>
        <v>45060</v>
      </c>
      <c r="D25" s="49"/>
      <c r="E25" s="50"/>
      <c r="F25" s="49"/>
      <c r="G25" s="50"/>
      <c r="H25" s="49"/>
      <c r="I25" s="51"/>
      <c r="J25" s="52"/>
      <c r="K25" s="120"/>
    </row>
    <row r="26" spans="2:11" x14ac:dyDescent="0.3">
      <c r="B26" s="41">
        <f t="shared" si="0"/>
        <v>45061</v>
      </c>
      <c r="C26" s="42">
        <f t="shared" si="1"/>
        <v>45061</v>
      </c>
      <c r="D26" s="49"/>
      <c r="E26" s="50"/>
      <c r="F26" s="49"/>
      <c r="G26" s="50"/>
      <c r="H26" s="49"/>
      <c r="I26" s="51"/>
      <c r="J26" s="52"/>
      <c r="K26" s="120"/>
    </row>
    <row r="27" spans="2:11" x14ac:dyDescent="0.3">
      <c r="B27" s="41">
        <f t="shared" si="0"/>
        <v>45062</v>
      </c>
      <c r="C27" s="42">
        <f t="shared" si="1"/>
        <v>45062</v>
      </c>
      <c r="D27" s="49"/>
      <c r="E27" s="50"/>
      <c r="F27" s="49"/>
      <c r="G27" s="50"/>
      <c r="H27" s="49"/>
      <c r="I27" s="51"/>
      <c r="J27" s="52"/>
      <c r="K27" s="120"/>
    </row>
    <row r="28" spans="2:11" x14ac:dyDescent="0.3">
      <c r="B28" s="41">
        <f t="shared" si="0"/>
        <v>45063</v>
      </c>
      <c r="C28" s="42">
        <f t="shared" si="1"/>
        <v>45063</v>
      </c>
      <c r="D28" s="49"/>
      <c r="E28" s="50"/>
      <c r="F28" s="49"/>
      <c r="G28" s="50"/>
      <c r="H28" s="49"/>
      <c r="I28" s="51"/>
      <c r="J28" s="52"/>
      <c r="K28" s="120"/>
    </row>
    <row r="29" spans="2:11" x14ac:dyDescent="0.3">
      <c r="B29" s="41">
        <f t="shared" si="0"/>
        <v>45064</v>
      </c>
      <c r="C29" s="42">
        <f t="shared" si="1"/>
        <v>45064</v>
      </c>
      <c r="D29" s="49"/>
      <c r="E29" s="50"/>
      <c r="F29" s="49"/>
      <c r="G29" s="50"/>
      <c r="H29" s="49"/>
      <c r="I29" s="51"/>
      <c r="J29" s="52"/>
      <c r="K29" s="120"/>
    </row>
    <row r="30" spans="2:11" x14ac:dyDescent="0.3">
      <c r="B30" s="41">
        <f t="shared" si="0"/>
        <v>45065</v>
      </c>
      <c r="C30" s="42">
        <f t="shared" si="1"/>
        <v>45065</v>
      </c>
      <c r="D30" s="49"/>
      <c r="E30" s="50"/>
      <c r="F30" s="49"/>
      <c r="G30" s="50"/>
      <c r="H30" s="49"/>
      <c r="I30" s="51"/>
      <c r="J30" s="52"/>
      <c r="K30" s="120"/>
    </row>
    <row r="31" spans="2:11" x14ac:dyDescent="0.3">
      <c r="B31" s="41">
        <f t="shared" si="0"/>
        <v>45066</v>
      </c>
      <c r="C31" s="42">
        <f t="shared" si="1"/>
        <v>45066</v>
      </c>
      <c r="D31" s="49"/>
      <c r="E31" s="50"/>
      <c r="F31" s="49"/>
      <c r="G31" s="50"/>
      <c r="H31" s="49"/>
      <c r="I31" s="51"/>
      <c r="J31" s="52"/>
      <c r="K31" s="120"/>
    </row>
    <row r="32" spans="2:11" x14ac:dyDescent="0.3">
      <c r="B32" s="41">
        <f t="shared" si="0"/>
        <v>45067</v>
      </c>
      <c r="C32" s="42">
        <f t="shared" si="1"/>
        <v>45067</v>
      </c>
      <c r="D32" s="49"/>
      <c r="E32" s="50"/>
      <c r="F32" s="49"/>
      <c r="G32" s="50"/>
      <c r="H32" s="49"/>
      <c r="I32" s="51"/>
      <c r="J32" s="52"/>
      <c r="K32" s="120"/>
    </row>
    <row r="33" spans="2:11" x14ac:dyDescent="0.3">
      <c r="B33" s="41">
        <f t="shared" si="0"/>
        <v>45068</v>
      </c>
      <c r="C33" s="42">
        <f t="shared" si="1"/>
        <v>45068</v>
      </c>
      <c r="D33" s="49"/>
      <c r="E33" s="50"/>
      <c r="F33" s="49"/>
      <c r="G33" s="50"/>
      <c r="H33" s="49"/>
      <c r="I33" s="51"/>
      <c r="J33" s="52"/>
      <c r="K33" s="120"/>
    </row>
    <row r="34" spans="2:11" x14ac:dyDescent="0.3">
      <c r="B34" s="41">
        <f t="shared" si="0"/>
        <v>45069</v>
      </c>
      <c r="C34" s="42">
        <f t="shared" si="1"/>
        <v>45069</v>
      </c>
      <c r="D34" s="49"/>
      <c r="E34" s="50"/>
      <c r="F34" s="49"/>
      <c r="G34" s="50"/>
      <c r="H34" s="49"/>
      <c r="I34" s="51"/>
      <c r="J34" s="52"/>
      <c r="K34" s="120"/>
    </row>
    <row r="35" spans="2:11" x14ac:dyDescent="0.3">
      <c r="B35" s="41">
        <f t="shared" si="0"/>
        <v>45070</v>
      </c>
      <c r="C35" s="42">
        <f t="shared" si="1"/>
        <v>45070</v>
      </c>
      <c r="D35" s="49"/>
      <c r="E35" s="50"/>
      <c r="F35" s="49"/>
      <c r="G35" s="50"/>
      <c r="H35" s="49"/>
      <c r="I35" s="51"/>
      <c r="J35" s="52"/>
      <c r="K35" s="120"/>
    </row>
    <row r="36" spans="2:11" x14ac:dyDescent="0.3">
      <c r="B36" s="41">
        <f t="shared" si="0"/>
        <v>45071</v>
      </c>
      <c r="C36" s="42">
        <f t="shared" si="1"/>
        <v>45071</v>
      </c>
      <c r="D36" s="49"/>
      <c r="E36" s="50"/>
      <c r="F36" s="49"/>
      <c r="G36" s="50"/>
      <c r="H36" s="49"/>
      <c r="I36" s="51"/>
      <c r="J36" s="52"/>
      <c r="K36" s="120"/>
    </row>
    <row r="37" spans="2:11" x14ac:dyDescent="0.3">
      <c r="B37" s="41">
        <f t="shared" si="0"/>
        <v>45072</v>
      </c>
      <c r="C37" s="42">
        <f t="shared" si="1"/>
        <v>45072</v>
      </c>
      <c r="D37" s="49"/>
      <c r="E37" s="50"/>
      <c r="F37" s="49"/>
      <c r="G37" s="50"/>
      <c r="H37" s="49"/>
      <c r="I37" s="51"/>
      <c r="J37" s="52"/>
      <c r="K37" s="120"/>
    </row>
    <row r="38" spans="2:11" x14ac:dyDescent="0.3">
      <c r="B38" s="41">
        <f t="shared" si="0"/>
        <v>45073</v>
      </c>
      <c r="C38" s="42">
        <f t="shared" si="1"/>
        <v>45073</v>
      </c>
      <c r="D38" s="49"/>
      <c r="E38" s="50"/>
      <c r="F38" s="49"/>
      <c r="G38" s="50"/>
      <c r="H38" s="49"/>
      <c r="I38" s="51"/>
      <c r="J38" s="52"/>
      <c r="K38" s="120"/>
    </row>
    <row r="39" spans="2:11" x14ac:dyDescent="0.3">
      <c r="B39" s="41">
        <f t="shared" si="0"/>
        <v>45074</v>
      </c>
      <c r="C39" s="42">
        <f t="shared" si="1"/>
        <v>45074</v>
      </c>
      <c r="D39" s="49"/>
      <c r="E39" s="50"/>
      <c r="F39" s="49"/>
      <c r="G39" s="50"/>
      <c r="H39" s="49"/>
      <c r="I39" s="51"/>
      <c r="J39" s="52"/>
      <c r="K39" s="120"/>
    </row>
    <row r="40" spans="2:11" x14ac:dyDescent="0.3">
      <c r="B40" s="41">
        <f t="shared" si="0"/>
        <v>45075</v>
      </c>
      <c r="C40" s="42">
        <f t="shared" si="1"/>
        <v>45075</v>
      </c>
      <c r="D40" s="49"/>
      <c r="E40" s="50"/>
      <c r="F40" s="49"/>
      <c r="G40" s="50"/>
      <c r="H40" s="49"/>
      <c r="I40" s="51"/>
      <c r="J40" s="52"/>
      <c r="K40" s="120"/>
    </row>
    <row r="41" spans="2:11" x14ac:dyDescent="0.3">
      <c r="B41" s="41">
        <f t="shared" si="0"/>
        <v>45076</v>
      </c>
      <c r="C41" s="42">
        <f t="shared" si="1"/>
        <v>45076</v>
      </c>
      <c r="D41" s="49"/>
      <c r="E41" s="50"/>
      <c r="F41" s="49"/>
      <c r="G41" s="50"/>
      <c r="H41" s="49"/>
      <c r="I41" s="51"/>
      <c r="J41" s="52"/>
      <c r="K41" s="120"/>
    </row>
    <row r="42" spans="2:11" ht="14.5" thickBot="1" x14ac:dyDescent="0.35">
      <c r="B42" s="43">
        <f t="shared" si="0"/>
        <v>45077</v>
      </c>
      <c r="C42" s="44">
        <f t="shared" si="1"/>
        <v>45077</v>
      </c>
      <c r="D42" s="53"/>
      <c r="E42" s="54"/>
      <c r="F42" s="53"/>
      <c r="G42" s="54"/>
      <c r="H42" s="53"/>
      <c r="I42" s="55"/>
      <c r="J42" s="56"/>
      <c r="K42" s="121"/>
    </row>
    <row r="43" spans="2:11" ht="13.5" customHeight="1" thickBot="1" x14ac:dyDescent="0.35">
      <c r="B43" s="57"/>
      <c r="C43" s="58"/>
      <c r="D43" s="58"/>
      <c r="E43" s="58"/>
      <c r="F43" s="58"/>
      <c r="G43" s="58"/>
      <c r="H43" s="58"/>
      <c r="I43" s="58"/>
      <c r="J43" s="58"/>
      <c r="K43" s="58"/>
    </row>
    <row r="44" spans="2:11" s="59" customFormat="1" ht="27" customHeight="1" thickBot="1" x14ac:dyDescent="0.35">
      <c r="B44" s="122" t="s">
        <v>45</v>
      </c>
      <c r="C44" s="123"/>
      <c r="D44" s="60">
        <f t="shared" ref="D44:J44" si="2">COUNTIF(D12:D42,"*")*D11</f>
        <v>0</v>
      </c>
      <c r="E44" s="61">
        <f t="shared" si="2"/>
        <v>0</v>
      </c>
      <c r="F44" s="60">
        <f t="shared" si="2"/>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22" t="s">
        <v>46</v>
      </c>
      <c r="C46" s="123"/>
      <c r="D46" s="124">
        <f>SUM(D44:E44)</f>
        <v>0</v>
      </c>
      <c r="E46" s="125"/>
      <c r="F46" s="124">
        <f>SUM(F44:G44)</f>
        <v>0</v>
      </c>
      <c r="G46" s="125"/>
      <c r="H46" s="124">
        <f>SUM(H44:I44)</f>
        <v>0</v>
      </c>
      <c r="I46" s="125"/>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13" t="s">
        <v>47</v>
      </c>
      <c r="I48" s="114"/>
      <c r="J48" s="114"/>
      <c r="K48" s="66">
        <f>SUM(D46+F46+H46+J46+K46)</f>
        <v>0</v>
      </c>
    </row>
    <row r="49" spans="2:11" s="67" customFormat="1" ht="15.5" x14ac:dyDescent="0.35">
      <c r="B49" s="68"/>
    </row>
    <row r="50" spans="2:11" s="67" customFormat="1" ht="15.5" x14ac:dyDescent="0.35">
      <c r="B50" s="68"/>
    </row>
    <row r="51" spans="2:11" s="67" customFormat="1" ht="40.5" customHeight="1" x14ac:dyDescent="0.35">
      <c r="B51" s="110" t="s">
        <v>48</v>
      </c>
      <c r="C51" s="111"/>
      <c r="D51" s="111"/>
      <c r="E51" s="111"/>
      <c r="F51" s="112"/>
      <c r="G51" s="112"/>
      <c r="H51" s="69"/>
      <c r="I51" s="110" t="s">
        <v>49</v>
      </c>
      <c r="J51" s="111"/>
      <c r="K51" s="70"/>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3:J42">
    <cfRule type="expression" dxfId="71" priority="10" stopIfTrue="1">
      <formula>(OR(WEEKDAY($B13,2)=6,WEEKDAY($B13,2)=7))</formula>
    </cfRule>
  </conditionalFormatting>
  <conditionalFormatting sqref="D13:E42">
    <cfRule type="expression" dxfId="70" priority="11" stopIfTrue="1">
      <formula>OR(AND(#REF!&lt;&gt;"",$D13&lt;&gt;""),AND(#REF!&lt;&gt;"",$E13&lt;&gt;""),AND($D13&lt;&gt;"",$E13&lt;&gt;""))</formula>
    </cfRule>
  </conditionalFormatting>
  <conditionalFormatting sqref="F13:G42">
    <cfRule type="expression" dxfId="69" priority="12" stopIfTrue="1">
      <formula>OR(AND(#REF!&lt;&gt;"",$F13&lt;&gt;""),AND(#REF!&lt;&gt;"",$G13&lt;&gt;""),AND($F13&lt;&gt;"",$G13&lt;&gt;""))</formula>
    </cfRule>
  </conditionalFormatting>
  <conditionalFormatting sqref="H13:J42">
    <cfRule type="expression" dxfId="68" priority="13" stopIfTrue="1">
      <formula>OR(AND(#REF!&lt;&gt;"",$H13&lt;&gt;""),AND(#REF!&lt;&gt;"",$I13&lt;&gt;""),AND($H13&lt;&gt;"",$I13&lt;&gt;""))</formula>
    </cfRule>
  </conditionalFormatting>
  <conditionalFormatting sqref="D12:J12">
    <cfRule type="expression" dxfId="67" priority="2" stopIfTrue="1">
      <formula>(OR(WEEKDAY($B12,2)=6,WEEKDAY($B12,2)=7))</formula>
    </cfRule>
  </conditionalFormatting>
  <conditionalFormatting sqref="J12">
    <cfRule type="expression" dxfId="66" priority="1" stopIfTrue="1">
      <formula>(OR(WEEKDAY($B12,2)=6,WEEKDAY($B12,2)=7))</formula>
    </cfRule>
  </conditionalFormatting>
  <conditionalFormatting sqref="D12:E12">
    <cfRule type="expression" dxfId="65" priority="3" stopIfTrue="1">
      <formula>OR(AND(#REF!&lt;&gt;"",$D12&lt;&gt;""),AND(#REF!&lt;&gt;"",$E12&lt;&gt;""),AND($D12&lt;&gt;"",$E12&lt;&gt;""))</formula>
    </cfRule>
  </conditionalFormatting>
  <conditionalFormatting sqref="F12:G12">
    <cfRule type="expression" dxfId="64" priority="4" stopIfTrue="1">
      <formula>OR(AND(#REF!&lt;&gt;"",$F12&lt;&gt;""),AND(#REF!&lt;&gt;"",$G12&lt;&gt;""),AND($F12&lt;&gt;"",$G12&lt;&gt;""))</formula>
    </cfRule>
  </conditionalFormatting>
  <conditionalFormatting sqref="H12:J12">
    <cfRule type="expression" dxfId="63"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G25" sqref="G25"/>
    </sheetView>
  </sheetViews>
  <sheetFormatPr baseColWidth="10" defaultColWidth="11" defaultRowHeight="14" x14ac:dyDescent="0.3"/>
  <cols>
    <col min="1" max="1" width="4.25" style="16" customWidth="1"/>
    <col min="2" max="2" width="4.58203125" style="17" customWidth="1"/>
    <col min="3" max="3" width="7.58203125" style="16" bestFit="1" customWidth="1"/>
    <col min="4" max="5" width="12" style="16" customWidth="1"/>
    <col min="6" max="6" width="16.1640625" style="16" bestFit="1" customWidth="1"/>
    <col min="7" max="7" width="11.33203125" style="16" customWidth="1"/>
    <col min="8" max="8" width="11" style="16"/>
    <col min="9" max="9" width="11.58203125" style="16" customWidth="1"/>
    <col min="10" max="10" width="12.83203125" style="16" bestFit="1" customWidth="1"/>
    <col min="11" max="11" width="30"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maggio!D3</f>
        <v>Nome e cognome</v>
      </c>
      <c r="E3" s="146"/>
      <c r="F3" s="104" t="s">
        <v>9</v>
      </c>
      <c r="G3" s="146" t="str">
        <f>maggio!$G$3</f>
        <v>Indirizzo</v>
      </c>
      <c r="H3" s="146"/>
      <c r="I3" s="146"/>
      <c r="J3" s="108" t="s">
        <v>13</v>
      </c>
      <c r="K3" s="8" t="str">
        <f>maggio!$K$3</f>
        <v>Nome Banca</v>
      </c>
    </row>
    <row r="4" spans="2:11" s="15" customFormat="1" ht="36" customHeight="1" x14ac:dyDescent="0.3">
      <c r="B4" s="148" t="s">
        <v>6</v>
      </c>
      <c r="C4" s="149"/>
      <c r="D4" s="150">
        <v>2023</v>
      </c>
      <c r="E4" s="151"/>
      <c r="F4" s="105" t="s">
        <v>10</v>
      </c>
      <c r="G4" s="151" t="str">
        <f>maggio!$G$4</f>
        <v>Zip, Città</v>
      </c>
      <c r="H4" s="151"/>
      <c r="I4" s="151"/>
      <c r="J4" s="109" t="s">
        <v>1</v>
      </c>
      <c r="K4" s="10" t="str">
        <f>maggio!$K$4</f>
        <v>IBAN</v>
      </c>
    </row>
    <row r="5" spans="2:11" s="15" customFormat="1" ht="36" customHeight="1" thickBot="1" x14ac:dyDescent="0.35">
      <c r="B5" s="138" t="s">
        <v>7</v>
      </c>
      <c r="C5" s="139"/>
      <c r="D5" s="140">
        <f>DATE(D4,6,1)</f>
        <v>45078</v>
      </c>
      <c r="E5" s="141"/>
      <c r="F5" s="11" t="s">
        <v>15</v>
      </c>
      <c r="G5" s="142" t="str">
        <f>maggio!G5</f>
        <v>inserire</v>
      </c>
      <c r="H5" s="142"/>
      <c r="I5" s="142"/>
      <c r="J5" s="12" t="s">
        <v>16</v>
      </c>
      <c r="K5" s="13" t="str">
        <f>maggio!K5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45078</v>
      </c>
      <c r="C12" s="40">
        <f>D5</f>
        <v>45078</v>
      </c>
      <c r="D12" s="45"/>
      <c r="E12" s="46"/>
      <c r="F12" s="45"/>
      <c r="G12" s="46"/>
      <c r="H12" s="45"/>
      <c r="I12" s="47"/>
      <c r="J12" s="48"/>
      <c r="K12" s="119"/>
    </row>
    <row r="13" spans="2:11" x14ac:dyDescent="0.3">
      <c r="B13" s="41">
        <f t="shared" ref="B13:B41" si="0">C13</f>
        <v>45079</v>
      </c>
      <c r="C13" s="42">
        <f>C12+1</f>
        <v>45079</v>
      </c>
      <c r="D13" s="49"/>
      <c r="E13" s="50"/>
      <c r="F13" s="49"/>
      <c r="G13" s="50"/>
      <c r="H13" s="49"/>
      <c r="I13" s="51"/>
      <c r="J13" s="52"/>
      <c r="K13" s="120"/>
    </row>
    <row r="14" spans="2:11" x14ac:dyDescent="0.3">
      <c r="B14" s="41">
        <f t="shared" si="0"/>
        <v>45080</v>
      </c>
      <c r="C14" s="42">
        <f>C13+1</f>
        <v>45080</v>
      </c>
      <c r="D14" s="49"/>
      <c r="E14" s="50"/>
      <c r="F14" s="49"/>
      <c r="G14" s="50"/>
      <c r="H14" s="49"/>
      <c r="I14" s="51"/>
      <c r="J14" s="52"/>
      <c r="K14" s="120"/>
    </row>
    <row r="15" spans="2:11" x14ac:dyDescent="0.3">
      <c r="B15" s="41">
        <f t="shared" si="0"/>
        <v>45081</v>
      </c>
      <c r="C15" s="42">
        <f>C14+1</f>
        <v>45081</v>
      </c>
      <c r="D15" s="49"/>
      <c r="E15" s="50"/>
      <c r="F15" s="49"/>
      <c r="G15" s="50"/>
      <c r="H15" s="49"/>
      <c r="I15" s="51"/>
      <c r="J15" s="52"/>
      <c r="K15" s="120"/>
    </row>
    <row r="16" spans="2:11" x14ac:dyDescent="0.3">
      <c r="B16" s="41">
        <f t="shared" si="0"/>
        <v>45082</v>
      </c>
      <c r="C16" s="42">
        <f>C15+1</f>
        <v>45082</v>
      </c>
      <c r="D16" s="49"/>
      <c r="E16" s="50"/>
      <c r="F16" s="49"/>
      <c r="G16" s="50"/>
      <c r="H16" s="49"/>
      <c r="I16" s="51"/>
      <c r="J16" s="52"/>
      <c r="K16" s="120"/>
    </row>
    <row r="17" spans="2:11" x14ac:dyDescent="0.3">
      <c r="B17" s="41">
        <f t="shared" si="0"/>
        <v>45083</v>
      </c>
      <c r="C17" s="42">
        <f>C16+1</f>
        <v>45083</v>
      </c>
      <c r="D17" s="49"/>
      <c r="E17" s="50"/>
      <c r="F17" s="49"/>
      <c r="G17" s="50"/>
      <c r="H17" s="49"/>
      <c r="I17" s="51"/>
      <c r="J17" s="52"/>
      <c r="K17" s="120"/>
    </row>
    <row r="18" spans="2:11" x14ac:dyDescent="0.3">
      <c r="B18" s="41">
        <f t="shared" si="0"/>
        <v>45084</v>
      </c>
      <c r="C18" s="42">
        <f t="shared" ref="C18:C41" si="1">C17+1</f>
        <v>45084</v>
      </c>
      <c r="D18" s="49"/>
      <c r="E18" s="50"/>
      <c r="F18" s="49"/>
      <c r="G18" s="50"/>
      <c r="H18" s="49"/>
      <c r="I18" s="51"/>
      <c r="J18" s="52"/>
      <c r="K18" s="120"/>
    </row>
    <row r="19" spans="2:11" x14ac:dyDescent="0.3">
      <c r="B19" s="41">
        <f t="shared" si="0"/>
        <v>45085</v>
      </c>
      <c r="C19" s="42">
        <f t="shared" si="1"/>
        <v>45085</v>
      </c>
      <c r="D19" s="49"/>
      <c r="E19" s="50"/>
      <c r="F19" s="49"/>
      <c r="G19" s="50"/>
      <c r="H19" s="49"/>
      <c r="I19" s="51"/>
      <c r="J19" s="52"/>
      <c r="K19" s="120"/>
    </row>
    <row r="20" spans="2:11" x14ac:dyDescent="0.3">
      <c r="B20" s="41">
        <f t="shared" si="0"/>
        <v>45086</v>
      </c>
      <c r="C20" s="42">
        <f t="shared" si="1"/>
        <v>45086</v>
      </c>
      <c r="D20" s="49"/>
      <c r="E20" s="50"/>
      <c r="F20" s="49"/>
      <c r="G20" s="50"/>
      <c r="H20" s="49"/>
      <c r="I20" s="51"/>
      <c r="J20" s="52"/>
      <c r="K20" s="120"/>
    </row>
    <row r="21" spans="2:11" x14ac:dyDescent="0.3">
      <c r="B21" s="41">
        <f t="shared" si="0"/>
        <v>45087</v>
      </c>
      <c r="C21" s="42">
        <f t="shared" si="1"/>
        <v>45087</v>
      </c>
      <c r="D21" s="49"/>
      <c r="E21" s="50"/>
      <c r="F21" s="49"/>
      <c r="G21" s="50"/>
      <c r="H21" s="49"/>
      <c r="I21" s="51"/>
      <c r="J21" s="52"/>
      <c r="K21" s="120"/>
    </row>
    <row r="22" spans="2:11" x14ac:dyDescent="0.3">
      <c r="B22" s="41">
        <f t="shared" si="0"/>
        <v>45088</v>
      </c>
      <c r="C22" s="42">
        <f t="shared" si="1"/>
        <v>45088</v>
      </c>
      <c r="D22" s="49"/>
      <c r="E22" s="50"/>
      <c r="F22" s="49"/>
      <c r="G22" s="50"/>
      <c r="H22" s="49"/>
      <c r="I22" s="51"/>
      <c r="J22" s="52"/>
      <c r="K22" s="120"/>
    </row>
    <row r="23" spans="2:11" x14ac:dyDescent="0.3">
      <c r="B23" s="41">
        <f t="shared" si="0"/>
        <v>45089</v>
      </c>
      <c r="C23" s="42">
        <f t="shared" si="1"/>
        <v>45089</v>
      </c>
      <c r="D23" s="49"/>
      <c r="E23" s="50"/>
      <c r="F23" s="49"/>
      <c r="G23" s="50"/>
      <c r="H23" s="49"/>
      <c r="I23" s="51"/>
      <c r="J23" s="52"/>
      <c r="K23" s="120"/>
    </row>
    <row r="24" spans="2:11" x14ac:dyDescent="0.3">
      <c r="B24" s="41">
        <f t="shared" si="0"/>
        <v>45090</v>
      </c>
      <c r="C24" s="42">
        <f t="shared" si="1"/>
        <v>45090</v>
      </c>
      <c r="D24" s="49"/>
      <c r="E24" s="50"/>
      <c r="F24" s="49"/>
      <c r="G24" s="50"/>
      <c r="H24" s="49"/>
      <c r="I24" s="51"/>
      <c r="J24" s="52"/>
      <c r="K24" s="120"/>
    </row>
    <row r="25" spans="2:11" x14ac:dyDescent="0.3">
      <c r="B25" s="41">
        <f t="shared" si="0"/>
        <v>45091</v>
      </c>
      <c r="C25" s="42">
        <f t="shared" si="1"/>
        <v>45091</v>
      </c>
      <c r="D25" s="49"/>
      <c r="E25" s="50"/>
      <c r="F25" s="49"/>
      <c r="G25" s="50"/>
      <c r="H25" s="49"/>
      <c r="I25" s="51"/>
      <c r="J25" s="52"/>
      <c r="K25" s="120"/>
    </row>
    <row r="26" spans="2:11" x14ac:dyDescent="0.3">
      <c r="B26" s="41">
        <f t="shared" si="0"/>
        <v>45092</v>
      </c>
      <c r="C26" s="42">
        <f t="shared" si="1"/>
        <v>45092</v>
      </c>
      <c r="D26" s="49"/>
      <c r="E26" s="50"/>
      <c r="F26" s="49"/>
      <c r="G26" s="50"/>
      <c r="H26" s="49"/>
      <c r="I26" s="51"/>
      <c r="J26" s="52"/>
      <c r="K26" s="120"/>
    </row>
    <row r="27" spans="2:11" x14ac:dyDescent="0.3">
      <c r="B27" s="41">
        <f t="shared" si="0"/>
        <v>45093</v>
      </c>
      <c r="C27" s="42">
        <f t="shared" si="1"/>
        <v>45093</v>
      </c>
      <c r="D27" s="49"/>
      <c r="E27" s="50"/>
      <c r="F27" s="49"/>
      <c r="G27" s="50"/>
      <c r="H27" s="49"/>
      <c r="I27" s="51"/>
      <c r="J27" s="52"/>
      <c r="K27" s="120"/>
    </row>
    <row r="28" spans="2:11" x14ac:dyDescent="0.3">
      <c r="B28" s="41">
        <f t="shared" si="0"/>
        <v>45094</v>
      </c>
      <c r="C28" s="42">
        <f t="shared" si="1"/>
        <v>45094</v>
      </c>
      <c r="D28" s="49"/>
      <c r="E28" s="50"/>
      <c r="F28" s="49"/>
      <c r="G28" s="50"/>
      <c r="H28" s="49"/>
      <c r="I28" s="51"/>
      <c r="J28" s="52"/>
      <c r="K28" s="120"/>
    </row>
    <row r="29" spans="2:11" x14ac:dyDescent="0.3">
      <c r="B29" s="41">
        <f t="shared" si="0"/>
        <v>45095</v>
      </c>
      <c r="C29" s="42">
        <f t="shared" si="1"/>
        <v>45095</v>
      </c>
      <c r="D29" s="49"/>
      <c r="E29" s="50"/>
      <c r="F29" s="49"/>
      <c r="G29" s="50"/>
      <c r="H29" s="49"/>
      <c r="I29" s="51"/>
      <c r="J29" s="52"/>
      <c r="K29" s="120"/>
    </row>
    <row r="30" spans="2:11" x14ac:dyDescent="0.3">
      <c r="B30" s="41">
        <f t="shared" si="0"/>
        <v>45096</v>
      </c>
      <c r="C30" s="42">
        <f t="shared" si="1"/>
        <v>45096</v>
      </c>
      <c r="D30" s="49"/>
      <c r="E30" s="50"/>
      <c r="F30" s="49"/>
      <c r="G30" s="50"/>
      <c r="H30" s="49"/>
      <c r="I30" s="51"/>
      <c r="J30" s="52"/>
      <c r="K30" s="120"/>
    </row>
    <row r="31" spans="2:11" x14ac:dyDescent="0.3">
      <c r="B31" s="41">
        <f t="shared" si="0"/>
        <v>45097</v>
      </c>
      <c r="C31" s="42">
        <f t="shared" si="1"/>
        <v>45097</v>
      </c>
      <c r="D31" s="49"/>
      <c r="E31" s="50"/>
      <c r="F31" s="49"/>
      <c r="G31" s="50"/>
      <c r="H31" s="49"/>
      <c r="I31" s="51"/>
      <c r="J31" s="52"/>
      <c r="K31" s="120"/>
    </row>
    <row r="32" spans="2:11" x14ac:dyDescent="0.3">
      <c r="B32" s="41">
        <f t="shared" si="0"/>
        <v>45098</v>
      </c>
      <c r="C32" s="42">
        <f t="shared" si="1"/>
        <v>45098</v>
      </c>
      <c r="D32" s="49"/>
      <c r="E32" s="50"/>
      <c r="F32" s="49"/>
      <c r="G32" s="50"/>
      <c r="H32" s="49"/>
      <c r="I32" s="51"/>
      <c r="J32" s="52"/>
      <c r="K32" s="120"/>
    </row>
    <row r="33" spans="2:11" x14ac:dyDescent="0.3">
      <c r="B33" s="41">
        <f t="shared" si="0"/>
        <v>45099</v>
      </c>
      <c r="C33" s="42">
        <f t="shared" si="1"/>
        <v>45099</v>
      </c>
      <c r="D33" s="49"/>
      <c r="E33" s="50"/>
      <c r="F33" s="49"/>
      <c r="G33" s="50"/>
      <c r="H33" s="49"/>
      <c r="I33" s="51"/>
      <c r="J33" s="52"/>
      <c r="K33" s="120"/>
    </row>
    <row r="34" spans="2:11" x14ac:dyDescent="0.3">
      <c r="B34" s="41">
        <f t="shared" si="0"/>
        <v>45100</v>
      </c>
      <c r="C34" s="42">
        <f t="shared" si="1"/>
        <v>45100</v>
      </c>
      <c r="D34" s="49"/>
      <c r="E34" s="50"/>
      <c r="F34" s="49"/>
      <c r="G34" s="50"/>
      <c r="H34" s="49"/>
      <c r="I34" s="51"/>
      <c r="J34" s="52"/>
      <c r="K34" s="120"/>
    </row>
    <row r="35" spans="2:11" x14ac:dyDescent="0.3">
      <c r="B35" s="41">
        <f t="shared" si="0"/>
        <v>45101</v>
      </c>
      <c r="C35" s="42">
        <f t="shared" si="1"/>
        <v>45101</v>
      </c>
      <c r="D35" s="49"/>
      <c r="E35" s="50"/>
      <c r="F35" s="49"/>
      <c r="G35" s="50"/>
      <c r="H35" s="49"/>
      <c r="I35" s="51"/>
      <c r="J35" s="52"/>
      <c r="K35" s="120"/>
    </row>
    <row r="36" spans="2:11" x14ac:dyDescent="0.3">
      <c r="B36" s="41">
        <f t="shared" si="0"/>
        <v>45102</v>
      </c>
      <c r="C36" s="42">
        <f t="shared" si="1"/>
        <v>45102</v>
      </c>
      <c r="D36" s="49"/>
      <c r="E36" s="50"/>
      <c r="F36" s="49"/>
      <c r="G36" s="50"/>
      <c r="H36" s="49"/>
      <c r="I36" s="51"/>
      <c r="J36" s="52"/>
      <c r="K36" s="120"/>
    </row>
    <row r="37" spans="2:11" x14ac:dyDescent="0.3">
      <c r="B37" s="41">
        <f t="shared" si="0"/>
        <v>45103</v>
      </c>
      <c r="C37" s="42">
        <f t="shared" si="1"/>
        <v>45103</v>
      </c>
      <c r="D37" s="49"/>
      <c r="E37" s="50"/>
      <c r="F37" s="49"/>
      <c r="G37" s="50"/>
      <c r="H37" s="49"/>
      <c r="I37" s="51"/>
      <c r="J37" s="52"/>
      <c r="K37" s="120"/>
    </row>
    <row r="38" spans="2:11" x14ac:dyDescent="0.3">
      <c r="B38" s="41">
        <f t="shared" si="0"/>
        <v>45104</v>
      </c>
      <c r="C38" s="42">
        <f t="shared" si="1"/>
        <v>45104</v>
      </c>
      <c r="D38" s="49"/>
      <c r="E38" s="50"/>
      <c r="F38" s="49"/>
      <c r="G38" s="50"/>
      <c r="H38" s="49"/>
      <c r="I38" s="51"/>
      <c r="J38" s="52"/>
      <c r="K38" s="120"/>
    </row>
    <row r="39" spans="2:11" x14ac:dyDescent="0.3">
      <c r="B39" s="41">
        <f t="shared" si="0"/>
        <v>45105</v>
      </c>
      <c r="C39" s="42">
        <f t="shared" si="1"/>
        <v>45105</v>
      </c>
      <c r="D39" s="49"/>
      <c r="E39" s="50"/>
      <c r="F39" s="49"/>
      <c r="G39" s="50"/>
      <c r="H39" s="49"/>
      <c r="I39" s="51"/>
      <c r="J39" s="52"/>
      <c r="K39" s="120"/>
    </row>
    <row r="40" spans="2:11" x14ac:dyDescent="0.3">
      <c r="B40" s="41">
        <f t="shared" si="0"/>
        <v>45106</v>
      </c>
      <c r="C40" s="42">
        <f t="shared" si="1"/>
        <v>45106</v>
      </c>
      <c r="D40" s="49"/>
      <c r="E40" s="50"/>
      <c r="F40" s="49"/>
      <c r="G40" s="50"/>
      <c r="H40" s="49"/>
      <c r="I40" s="51"/>
      <c r="J40" s="52"/>
      <c r="K40" s="120"/>
    </row>
    <row r="41" spans="2:11" ht="14.5" thickBot="1" x14ac:dyDescent="0.35">
      <c r="B41" s="41">
        <f t="shared" si="0"/>
        <v>45107</v>
      </c>
      <c r="C41" s="42">
        <f t="shared" si="1"/>
        <v>45107</v>
      </c>
      <c r="D41" s="53"/>
      <c r="E41" s="54"/>
      <c r="F41" s="53"/>
      <c r="G41" s="54"/>
      <c r="H41" s="53"/>
      <c r="I41" s="55"/>
      <c r="J41" s="56"/>
      <c r="K41" s="121"/>
    </row>
    <row r="42" spans="2:11" ht="13.5" customHeight="1" thickBot="1" x14ac:dyDescent="0.35">
      <c r="B42" s="57"/>
      <c r="C42" s="58"/>
      <c r="D42" s="58"/>
      <c r="E42" s="58"/>
      <c r="F42" s="58"/>
      <c r="G42" s="58"/>
      <c r="H42" s="58"/>
      <c r="I42" s="58"/>
      <c r="J42" s="58"/>
      <c r="K42" s="58"/>
    </row>
    <row r="43" spans="2:11" s="59" customFormat="1" ht="27" customHeight="1" thickBot="1" x14ac:dyDescent="0.35">
      <c r="B43" s="122" t="s">
        <v>45</v>
      </c>
      <c r="C43" s="123"/>
      <c r="D43" s="60">
        <f t="shared" ref="D43:J43" si="2">COUNTIF(D12:D41,"*")*D11</f>
        <v>0</v>
      </c>
      <c r="E43" s="61">
        <f t="shared" si="2"/>
        <v>0</v>
      </c>
      <c r="F43" s="60">
        <f t="shared" si="2"/>
        <v>0</v>
      </c>
      <c r="G43" s="61">
        <f t="shared" si="2"/>
        <v>0</v>
      </c>
      <c r="H43" s="60">
        <f t="shared" si="2"/>
        <v>0</v>
      </c>
      <c r="I43" s="61">
        <f t="shared" si="2"/>
        <v>0</v>
      </c>
      <c r="J43" s="61">
        <f t="shared" si="2"/>
        <v>0</v>
      </c>
      <c r="K43" s="61">
        <f>K12</f>
        <v>0</v>
      </c>
    </row>
    <row r="44" spans="2:11" ht="14.5" thickBot="1" x14ac:dyDescent="0.35">
      <c r="B44" s="57"/>
      <c r="C44" s="58"/>
      <c r="D44" s="58"/>
      <c r="E44" s="58"/>
      <c r="F44" s="58"/>
      <c r="G44" s="58"/>
      <c r="H44" s="58"/>
      <c r="I44" s="58"/>
      <c r="J44" s="58"/>
      <c r="K44" s="58"/>
    </row>
    <row r="45" spans="2:11" s="59" customFormat="1" ht="27" customHeight="1" thickBot="1" x14ac:dyDescent="0.35">
      <c r="B45" s="122" t="s">
        <v>46</v>
      </c>
      <c r="C45" s="123"/>
      <c r="D45" s="124">
        <f>SUM(D43:E43)</f>
        <v>0</v>
      </c>
      <c r="E45" s="125"/>
      <c r="F45" s="124">
        <f>SUM(F43:G43)</f>
        <v>0</v>
      </c>
      <c r="G45" s="125"/>
      <c r="H45" s="124">
        <f>SUM(H43:I43)</f>
        <v>0</v>
      </c>
      <c r="I45" s="125"/>
      <c r="J45" s="62">
        <f>J43</f>
        <v>0</v>
      </c>
      <c r="K45" s="63">
        <f>K43</f>
        <v>0</v>
      </c>
    </row>
    <row r="46" spans="2:11" ht="14.5" thickBot="1" x14ac:dyDescent="0.35">
      <c r="B46" s="57"/>
      <c r="C46" s="58"/>
      <c r="D46" s="58"/>
      <c r="E46" s="58"/>
      <c r="F46" s="58"/>
      <c r="G46" s="58"/>
      <c r="H46" s="58"/>
      <c r="I46" s="58"/>
      <c r="J46" s="58"/>
      <c r="K46" s="58"/>
    </row>
    <row r="47" spans="2:11" s="64" customFormat="1" ht="27" customHeight="1" thickBot="1" x14ac:dyDescent="0.35">
      <c r="B47" s="65"/>
      <c r="H47" s="113" t="s">
        <v>47</v>
      </c>
      <c r="I47" s="114"/>
      <c r="J47" s="114"/>
      <c r="K47" s="66">
        <f>SUM(D45+F45+H45+J45+K45)</f>
        <v>0</v>
      </c>
    </row>
    <row r="48" spans="2:11" s="67" customFormat="1" ht="15.5" x14ac:dyDescent="0.35">
      <c r="B48" s="68"/>
    </row>
    <row r="49" spans="2:11" s="67" customFormat="1" ht="15.5" x14ac:dyDescent="0.35">
      <c r="B49" s="68"/>
    </row>
    <row r="50" spans="2:11" s="67" customFormat="1" ht="40.5" customHeight="1" x14ac:dyDescent="0.35">
      <c r="B50" s="110" t="s">
        <v>48</v>
      </c>
      <c r="C50" s="111"/>
      <c r="D50" s="111"/>
      <c r="E50" s="111"/>
      <c r="F50" s="112"/>
      <c r="G50" s="112"/>
      <c r="H50" s="69"/>
      <c r="I50" s="110" t="s">
        <v>49</v>
      </c>
      <c r="J50" s="111"/>
      <c r="K50" s="70"/>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3:J41">
    <cfRule type="expression" dxfId="62" priority="10" stopIfTrue="1">
      <formula>(OR(WEEKDAY($B13,2)=6,WEEKDAY($B13,2)=7))</formula>
    </cfRule>
  </conditionalFormatting>
  <conditionalFormatting sqref="D13:E41">
    <cfRule type="expression" dxfId="61" priority="11" stopIfTrue="1">
      <formula>OR(AND(#REF!&lt;&gt;"",$D13&lt;&gt;""),AND(#REF!&lt;&gt;"",$E13&lt;&gt;""),AND($D13&lt;&gt;"",$E13&lt;&gt;""))</formula>
    </cfRule>
  </conditionalFormatting>
  <conditionalFormatting sqref="F13:G41">
    <cfRule type="expression" dxfId="60" priority="12" stopIfTrue="1">
      <formula>OR(AND(#REF!&lt;&gt;"",$F13&lt;&gt;""),AND(#REF!&lt;&gt;"",$G13&lt;&gt;""),AND($F13&lt;&gt;"",$G13&lt;&gt;""))</formula>
    </cfRule>
  </conditionalFormatting>
  <conditionalFormatting sqref="H13:J41">
    <cfRule type="expression" dxfId="59" priority="13" stopIfTrue="1">
      <formula>OR(AND(#REF!&lt;&gt;"",$H13&lt;&gt;""),AND(#REF!&lt;&gt;"",$I13&lt;&gt;""),AND($H13&lt;&gt;"",$I13&lt;&gt;""))</formula>
    </cfRule>
  </conditionalFormatting>
  <conditionalFormatting sqref="D12:J12">
    <cfRule type="expression" dxfId="58" priority="2" stopIfTrue="1">
      <formula>(OR(WEEKDAY($B12,2)=6,WEEKDAY($B12,2)=7))</formula>
    </cfRule>
  </conditionalFormatting>
  <conditionalFormatting sqref="J12">
    <cfRule type="expression" dxfId="57" priority="1" stopIfTrue="1">
      <formula>(OR(WEEKDAY($B12,2)=6,WEEKDAY($B12,2)=7))</formula>
    </cfRule>
  </conditionalFormatting>
  <conditionalFormatting sqref="D12:E12">
    <cfRule type="expression" dxfId="56" priority="3" stopIfTrue="1">
      <formula>OR(AND(#REF!&lt;&gt;"",$D12&lt;&gt;""),AND(#REF!&lt;&gt;"",$E12&lt;&gt;""),AND($D12&lt;&gt;"",$E12&lt;&gt;""))</formula>
    </cfRule>
  </conditionalFormatting>
  <conditionalFormatting sqref="F12:G12">
    <cfRule type="expression" dxfId="55" priority="4" stopIfTrue="1">
      <formula>OR(AND(#REF!&lt;&gt;"",$F12&lt;&gt;""),AND(#REF!&lt;&gt;"",$G12&lt;&gt;""),AND($F12&lt;&gt;"",$G12&lt;&gt;""))</formula>
    </cfRule>
  </conditionalFormatting>
  <conditionalFormatting sqref="H12:J12">
    <cfRule type="expression" dxfId="54"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G22" sqref="G22"/>
    </sheetView>
  </sheetViews>
  <sheetFormatPr baseColWidth="10" defaultColWidth="11" defaultRowHeight="14" x14ac:dyDescent="0.3"/>
  <cols>
    <col min="1" max="1" width="4.25" style="16" customWidth="1"/>
    <col min="2" max="2" width="4.75" style="17" customWidth="1"/>
    <col min="3" max="3" width="7.58203125" style="16" bestFit="1" customWidth="1"/>
    <col min="4" max="4" width="12" style="16" customWidth="1"/>
    <col min="5" max="5" width="11.58203125" style="16" customWidth="1"/>
    <col min="6" max="6" width="16.1640625" style="16" bestFit="1" customWidth="1"/>
    <col min="7" max="7" width="12.25" style="16" customWidth="1"/>
    <col min="8" max="8" width="11" style="16"/>
    <col min="9" max="9" width="12.2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giugno!D3</f>
        <v>Nome e cognome</v>
      </c>
      <c r="E3" s="146"/>
      <c r="F3" s="104" t="s">
        <v>9</v>
      </c>
      <c r="G3" s="146" t="str">
        <f>giugno!$G$3</f>
        <v>Indirizzo</v>
      </c>
      <c r="H3" s="146"/>
      <c r="I3" s="146"/>
      <c r="J3" s="108" t="s">
        <v>13</v>
      </c>
      <c r="K3" s="8" t="str">
        <f>giugno!$K$3</f>
        <v>Nome Banca</v>
      </c>
    </row>
    <row r="4" spans="2:11" s="15" customFormat="1" ht="36" customHeight="1" x14ac:dyDescent="0.3">
      <c r="B4" s="148" t="s">
        <v>6</v>
      </c>
      <c r="C4" s="149"/>
      <c r="D4" s="150">
        <v>2023</v>
      </c>
      <c r="E4" s="151"/>
      <c r="F4" s="105" t="s">
        <v>10</v>
      </c>
      <c r="G4" s="151" t="str">
        <f>giugno!$G$4</f>
        <v>Zip, Città</v>
      </c>
      <c r="H4" s="151"/>
      <c r="I4" s="151"/>
      <c r="J4" s="109" t="s">
        <v>1</v>
      </c>
      <c r="K4" s="10" t="str">
        <f>giugno!$K$4</f>
        <v>IBAN</v>
      </c>
    </row>
    <row r="5" spans="2:11" s="15" customFormat="1" ht="36" customHeight="1" thickBot="1" x14ac:dyDescent="0.35">
      <c r="B5" s="138" t="s">
        <v>7</v>
      </c>
      <c r="C5" s="139"/>
      <c r="D5" s="140">
        <f>DATE(D4,7,1)</f>
        <v>45108</v>
      </c>
      <c r="E5" s="141"/>
      <c r="F5" s="11" t="s">
        <v>15</v>
      </c>
      <c r="G5" s="142" t="str">
        <f>giugno!G5</f>
        <v>inserire</v>
      </c>
      <c r="H5" s="142"/>
      <c r="I5" s="142"/>
      <c r="J5" s="12" t="s">
        <v>16</v>
      </c>
      <c r="K5" s="13" t="str">
        <f>giugno!K5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45108</v>
      </c>
      <c r="C12" s="40">
        <f>D5</f>
        <v>45108</v>
      </c>
      <c r="D12" s="45"/>
      <c r="E12" s="46"/>
      <c r="F12" s="45"/>
      <c r="G12" s="46"/>
      <c r="H12" s="45"/>
      <c r="I12" s="47"/>
      <c r="J12" s="48"/>
      <c r="K12" s="119"/>
    </row>
    <row r="13" spans="2:11" x14ac:dyDescent="0.3">
      <c r="B13" s="41">
        <f t="shared" ref="B13:B42" si="0">C13</f>
        <v>45109</v>
      </c>
      <c r="C13" s="42">
        <f>C12+1</f>
        <v>45109</v>
      </c>
      <c r="D13" s="49"/>
      <c r="E13" s="50"/>
      <c r="F13" s="49"/>
      <c r="G13" s="50"/>
      <c r="H13" s="49"/>
      <c r="I13" s="51"/>
      <c r="J13" s="52"/>
      <c r="K13" s="120"/>
    </row>
    <row r="14" spans="2:11" x14ac:dyDescent="0.3">
      <c r="B14" s="41">
        <f t="shared" si="0"/>
        <v>45110</v>
      </c>
      <c r="C14" s="42">
        <f>C13+1</f>
        <v>45110</v>
      </c>
      <c r="D14" s="49"/>
      <c r="E14" s="50"/>
      <c r="F14" s="49"/>
      <c r="G14" s="50"/>
      <c r="H14" s="49"/>
      <c r="I14" s="51"/>
      <c r="J14" s="52"/>
      <c r="K14" s="120"/>
    </row>
    <row r="15" spans="2:11" x14ac:dyDescent="0.3">
      <c r="B15" s="41">
        <f t="shared" si="0"/>
        <v>45111</v>
      </c>
      <c r="C15" s="42">
        <f>C14+1</f>
        <v>45111</v>
      </c>
      <c r="D15" s="49"/>
      <c r="E15" s="50"/>
      <c r="F15" s="49"/>
      <c r="G15" s="50"/>
      <c r="H15" s="49"/>
      <c r="I15" s="51"/>
      <c r="J15" s="52"/>
      <c r="K15" s="120"/>
    </row>
    <row r="16" spans="2:11" x14ac:dyDescent="0.3">
      <c r="B16" s="41">
        <f t="shared" si="0"/>
        <v>45112</v>
      </c>
      <c r="C16" s="42">
        <f>C15+1</f>
        <v>45112</v>
      </c>
      <c r="D16" s="49"/>
      <c r="E16" s="50"/>
      <c r="F16" s="49"/>
      <c r="G16" s="50"/>
      <c r="H16" s="49"/>
      <c r="I16" s="51"/>
      <c r="J16" s="52"/>
      <c r="K16" s="120"/>
    </row>
    <row r="17" spans="2:11" x14ac:dyDescent="0.3">
      <c r="B17" s="41">
        <f t="shared" si="0"/>
        <v>45113</v>
      </c>
      <c r="C17" s="42">
        <f>C16+1</f>
        <v>45113</v>
      </c>
      <c r="D17" s="49"/>
      <c r="E17" s="50"/>
      <c r="F17" s="49"/>
      <c r="G17" s="50"/>
      <c r="H17" s="49"/>
      <c r="I17" s="51"/>
      <c r="J17" s="52"/>
      <c r="K17" s="120"/>
    </row>
    <row r="18" spans="2:11" x14ac:dyDescent="0.3">
      <c r="B18" s="41">
        <f t="shared" si="0"/>
        <v>45114</v>
      </c>
      <c r="C18" s="42">
        <f t="shared" ref="C18:C42" si="1">C17+1</f>
        <v>45114</v>
      </c>
      <c r="D18" s="49"/>
      <c r="E18" s="50"/>
      <c r="F18" s="49"/>
      <c r="G18" s="50"/>
      <c r="H18" s="49"/>
      <c r="I18" s="51"/>
      <c r="J18" s="52"/>
      <c r="K18" s="120"/>
    </row>
    <row r="19" spans="2:11" x14ac:dyDescent="0.3">
      <c r="B19" s="41">
        <f t="shared" si="0"/>
        <v>45115</v>
      </c>
      <c r="C19" s="42">
        <f t="shared" si="1"/>
        <v>45115</v>
      </c>
      <c r="D19" s="49"/>
      <c r="E19" s="50"/>
      <c r="F19" s="49"/>
      <c r="G19" s="50"/>
      <c r="H19" s="49"/>
      <c r="I19" s="51"/>
      <c r="J19" s="52"/>
      <c r="K19" s="120"/>
    </row>
    <row r="20" spans="2:11" x14ac:dyDescent="0.3">
      <c r="B20" s="41">
        <f t="shared" si="0"/>
        <v>45116</v>
      </c>
      <c r="C20" s="42">
        <f t="shared" si="1"/>
        <v>45116</v>
      </c>
      <c r="D20" s="49"/>
      <c r="E20" s="50"/>
      <c r="F20" s="49"/>
      <c r="G20" s="50"/>
      <c r="H20" s="49"/>
      <c r="I20" s="51"/>
      <c r="J20" s="52"/>
      <c r="K20" s="120"/>
    </row>
    <row r="21" spans="2:11" x14ac:dyDescent="0.3">
      <c r="B21" s="41">
        <f t="shared" si="0"/>
        <v>45117</v>
      </c>
      <c r="C21" s="42">
        <f t="shared" si="1"/>
        <v>45117</v>
      </c>
      <c r="D21" s="49"/>
      <c r="E21" s="50"/>
      <c r="F21" s="49"/>
      <c r="G21" s="50"/>
      <c r="H21" s="49"/>
      <c r="I21" s="51"/>
      <c r="J21" s="52"/>
      <c r="K21" s="120"/>
    </row>
    <row r="22" spans="2:11" x14ac:dyDescent="0.3">
      <c r="B22" s="41">
        <f t="shared" si="0"/>
        <v>45118</v>
      </c>
      <c r="C22" s="42">
        <f t="shared" si="1"/>
        <v>45118</v>
      </c>
      <c r="D22" s="49"/>
      <c r="E22" s="50"/>
      <c r="F22" s="49"/>
      <c r="G22" s="50"/>
      <c r="H22" s="49"/>
      <c r="I22" s="51"/>
      <c r="J22" s="52"/>
      <c r="K22" s="120"/>
    </row>
    <row r="23" spans="2:11" x14ac:dyDescent="0.3">
      <c r="B23" s="41">
        <f t="shared" si="0"/>
        <v>45119</v>
      </c>
      <c r="C23" s="42">
        <f t="shared" si="1"/>
        <v>45119</v>
      </c>
      <c r="D23" s="49"/>
      <c r="E23" s="50"/>
      <c r="F23" s="49"/>
      <c r="G23" s="50"/>
      <c r="H23" s="49"/>
      <c r="I23" s="51"/>
      <c r="J23" s="52"/>
      <c r="K23" s="120"/>
    </row>
    <row r="24" spans="2:11" x14ac:dyDescent="0.3">
      <c r="B24" s="41">
        <f t="shared" si="0"/>
        <v>45120</v>
      </c>
      <c r="C24" s="42">
        <f t="shared" si="1"/>
        <v>45120</v>
      </c>
      <c r="D24" s="49"/>
      <c r="E24" s="50"/>
      <c r="F24" s="49"/>
      <c r="G24" s="50"/>
      <c r="H24" s="49"/>
      <c r="I24" s="51"/>
      <c r="J24" s="52"/>
      <c r="K24" s="120"/>
    </row>
    <row r="25" spans="2:11" x14ac:dyDescent="0.3">
      <c r="B25" s="41">
        <f t="shared" si="0"/>
        <v>45121</v>
      </c>
      <c r="C25" s="42">
        <f t="shared" si="1"/>
        <v>45121</v>
      </c>
      <c r="D25" s="49"/>
      <c r="E25" s="50"/>
      <c r="F25" s="49"/>
      <c r="G25" s="50"/>
      <c r="H25" s="49"/>
      <c r="I25" s="51"/>
      <c r="J25" s="52"/>
      <c r="K25" s="120"/>
    </row>
    <row r="26" spans="2:11" x14ac:dyDescent="0.3">
      <c r="B26" s="41">
        <f t="shared" si="0"/>
        <v>45122</v>
      </c>
      <c r="C26" s="42">
        <f t="shared" si="1"/>
        <v>45122</v>
      </c>
      <c r="D26" s="49"/>
      <c r="E26" s="50"/>
      <c r="F26" s="49"/>
      <c r="G26" s="50"/>
      <c r="H26" s="49"/>
      <c r="I26" s="51"/>
      <c r="J26" s="52"/>
      <c r="K26" s="120"/>
    </row>
    <row r="27" spans="2:11" x14ac:dyDescent="0.3">
      <c r="B27" s="41">
        <f t="shared" si="0"/>
        <v>45123</v>
      </c>
      <c r="C27" s="42">
        <f t="shared" si="1"/>
        <v>45123</v>
      </c>
      <c r="D27" s="49"/>
      <c r="E27" s="50"/>
      <c r="F27" s="49"/>
      <c r="G27" s="50"/>
      <c r="H27" s="49"/>
      <c r="I27" s="51"/>
      <c r="J27" s="52"/>
      <c r="K27" s="120"/>
    </row>
    <row r="28" spans="2:11" x14ac:dyDescent="0.3">
      <c r="B28" s="41">
        <f t="shared" si="0"/>
        <v>45124</v>
      </c>
      <c r="C28" s="42">
        <f t="shared" si="1"/>
        <v>45124</v>
      </c>
      <c r="D28" s="49"/>
      <c r="E28" s="50"/>
      <c r="F28" s="49"/>
      <c r="G28" s="50"/>
      <c r="H28" s="49"/>
      <c r="I28" s="51"/>
      <c r="J28" s="52"/>
      <c r="K28" s="120"/>
    </row>
    <row r="29" spans="2:11" x14ac:dyDescent="0.3">
      <c r="B29" s="41">
        <f t="shared" si="0"/>
        <v>45125</v>
      </c>
      <c r="C29" s="42">
        <f t="shared" si="1"/>
        <v>45125</v>
      </c>
      <c r="D29" s="49"/>
      <c r="E29" s="50"/>
      <c r="F29" s="49"/>
      <c r="G29" s="50"/>
      <c r="H29" s="49"/>
      <c r="I29" s="51"/>
      <c r="J29" s="52"/>
      <c r="K29" s="120"/>
    </row>
    <row r="30" spans="2:11" x14ac:dyDescent="0.3">
      <c r="B30" s="41">
        <f t="shared" si="0"/>
        <v>45126</v>
      </c>
      <c r="C30" s="42">
        <f t="shared" si="1"/>
        <v>45126</v>
      </c>
      <c r="D30" s="49"/>
      <c r="E30" s="50"/>
      <c r="F30" s="49"/>
      <c r="G30" s="50"/>
      <c r="H30" s="49"/>
      <c r="I30" s="51"/>
      <c r="J30" s="52"/>
      <c r="K30" s="120"/>
    </row>
    <row r="31" spans="2:11" x14ac:dyDescent="0.3">
      <c r="B31" s="41">
        <f t="shared" si="0"/>
        <v>45127</v>
      </c>
      <c r="C31" s="42">
        <f t="shared" si="1"/>
        <v>45127</v>
      </c>
      <c r="D31" s="49"/>
      <c r="E31" s="50"/>
      <c r="F31" s="49"/>
      <c r="G31" s="50"/>
      <c r="H31" s="49"/>
      <c r="I31" s="51"/>
      <c r="J31" s="52"/>
      <c r="K31" s="120"/>
    </row>
    <row r="32" spans="2:11" x14ac:dyDescent="0.3">
      <c r="B32" s="41">
        <f t="shared" si="0"/>
        <v>45128</v>
      </c>
      <c r="C32" s="42">
        <f t="shared" si="1"/>
        <v>45128</v>
      </c>
      <c r="D32" s="49"/>
      <c r="E32" s="50"/>
      <c r="F32" s="49"/>
      <c r="G32" s="50"/>
      <c r="H32" s="49"/>
      <c r="I32" s="51"/>
      <c r="J32" s="52"/>
      <c r="K32" s="120"/>
    </row>
    <row r="33" spans="2:11" x14ac:dyDescent="0.3">
      <c r="B33" s="41">
        <f t="shared" si="0"/>
        <v>45129</v>
      </c>
      <c r="C33" s="42">
        <f t="shared" si="1"/>
        <v>45129</v>
      </c>
      <c r="D33" s="49"/>
      <c r="E33" s="50"/>
      <c r="F33" s="49"/>
      <c r="G33" s="50"/>
      <c r="H33" s="49"/>
      <c r="I33" s="51"/>
      <c r="J33" s="52"/>
      <c r="K33" s="120"/>
    </row>
    <row r="34" spans="2:11" x14ac:dyDescent="0.3">
      <c r="B34" s="41">
        <f t="shared" si="0"/>
        <v>45130</v>
      </c>
      <c r="C34" s="42">
        <f t="shared" si="1"/>
        <v>45130</v>
      </c>
      <c r="D34" s="49"/>
      <c r="E34" s="50"/>
      <c r="F34" s="49"/>
      <c r="G34" s="50"/>
      <c r="H34" s="49"/>
      <c r="I34" s="51"/>
      <c r="J34" s="52"/>
      <c r="K34" s="120"/>
    </row>
    <row r="35" spans="2:11" x14ac:dyDescent="0.3">
      <c r="B35" s="41">
        <f t="shared" si="0"/>
        <v>45131</v>
      </c>
      <c r="C35" s="42">
        <f t="shared" si="1"/>
        <v>45131</v>
      </c>
      <c r="D35" s="49"/>
      <c r="E35" s="50"/>
      <c r="F35" s="49"/>
      <c r="G35" s="50"/>
      <c r="H35" s="49"/>
      <c r="I35" s="51"/>
      <c r="J35" s="52"/>
      <c r="K35" s="120"/>
    </row>
    <row r="36" spans="2:11" x14ac:dyDescent="0.3">
      <c r="B36" s="41">
        <f t="shared" si="0"/>
        <v>45132</v>
      </c>
      <c r="C36" s="42">
        <f t="shared" si="1"/>
        <v>45132</v>
      </c>
      <c r="D36" s="49"/>
      <c r="E36" s="50"/>
      <c r="F36" s="49"/>
      <c r="G36" s="50"/>
      <c r="H36" s="49"/>
      <c r="I36" s="51"/>
      <c r="J36" s="52"/>
      <c r="K36" s="120"/>
    </row>
    <row r="37" spans="2:11" x14ac:dyDescent="0.3">
      <c r="B37" s="41">
        <f t="shared" si="0"/>
        <v>45133</v>
      </c>
      <c r="C37" s="42">
        <f t="shared" si="1"/>
        <v>45133</v>
      </c>
      <c r="D37" s="49"/>
      <c r="E37" s="50"/>
      <c r="F37" s="49"/>
      <c r="G37" s="50"/>
      <c r="H37" s="49"/>
      <c r="I37" s="51"/>
      <c r="J37" s="52"/>
      <c r="K37" s="120"/>
    </row>
    <row r="38" spans="2:11" x14ac:dyDescent="0.3">
      <c r="B38" s="41">
        <f t="shared" si="0"/>
        <v>45134</v>
      </c>
      <c r="C38" s="42">
        <f t="shared" si="1"/>
        <v>45134</v>
      </c>
      <c r="D38" s="49"/>
      <c r="E38" s="50"/>
      <c r="F38" s="49"/>
      <c r="G38" s="50"/>
      <c r="H38" s="49"/>
      <c r="I38" s="51"/>
      <c r="J38" s="52"/>
      <c r="K38" s="120"/>
    </row>
    <row r="39" spans="2:11" x14ac:dyDescent="0.3">
      <c r="B39" s="41">
        <f t="shared" si="0"/>
        <v>45135</v>
      </c>
      <c r="C39" s="42">
        <f t="shared" si="1"/>
        <v>45135</v>
      </c>
      <c r="D39" s="49"/>
      <c r="E39" s="50"/>
      <c r="F39" s="49"/>
      <c r="G39" s="50"/>
      <c r="H39" s="49"/>
      <c r="I39" s="51"/>
      <c r="J39" s="52"/>
      <c r="K39" s="120"/>
    </row>
    <row r="40" spans="2:11" x14ac:dyDescent="0.3">
      <c r="B40" s="41">
        <f t="shared" si="0"/>
        <v>45136</v>
      </c>
      <c r="C40" s="42">
        <f t="shared" si="1"/>
        <v>45136</v>
      </c>
      <c r="D40" s="49"/>
      <c r="E40" s="50"/>
      <c r="F40" s="49"/>
      <c r="G40" s="50"/>
      <c r="H40" s="49"/>
      <c r="I40" s="51"/>
      <c r="J40" s="52"/>
      <c r="K40" s="120"/>
    </row>
    <row r="41" spans="2:11" x14ac:dyDescent="0.3">
      <c r="B41" s="41">
        <f t="shared" si="0"/>
        <v>45137</v>
      </c>
      <c r="C41" s="42">
        <f t="shared" si="1"/>
        <v>45137</v>
      </c>
      <c r="D41" s="49"/>
      <c r="E41" s="50"/>
      <c r="F41" s="49"/>
      <c r="G41" s="50"/>
      <c r="H41" s="49"/>
      <c r="I41" s="51"/>
      <c r="J41" s="52"/>
      <c r="K41" s="120"/>
    </row>
    <row r="42" spans="2:11" ht="14.5" thickBot="1" x14ac:dyDescent="0.35">
      <c r="B42" s="43">
        <f t="shared" si="0"/>
        <v>45138</v>
      </c>
      <c r="C42" s="44">
        <f t="shared" si="1"/>
        <v>45138</v>
      </c>
      <c r="D42" s="53"/>
      <c r="E42" s="54"/>
      <c r="F42" s="53"/>
      <c r="G42" s="54"/>
      <c r="H42" s="53"/>
      <c r="I42" s="55"/>
      <c r="J42" s="56"/>
      <c r="K42" s="121"/>
    </row>
    <row r="43" spans="2:11" ht="13.5" customHeight="1" thickBot="1" x14ac:dyDescent="0.35">
      <c r="B43" s="57"/>
      <c r="C43" s="58"/>
      <c r="D43" s="58"/>
      <c r="E43" s="58"/>
      <c r="F43" s="58"/>
      <c r="G43" s="58"/>
      <c r="H43" s="58"/>
      <c r="I43" s="58"/>
      <c r="J43" s="58"/>
      <c r="K43" s="58"/>
    </row>
    <row r="44" spans="2:11" s="59" customFormat="1" ht="27" customHeight="1" thickBot="1" x14ac:dyDescent="0.35">
      <c r="B44" s="122" t="s">
        <v>45</v>
      </c>
      <c r="C44" s="123"/>
      <c r="D44" s="60">
        <f t="shared" ref="D44:J44" si="2">COUNTIF(D12:D42,"*")*D11</f>
        <v>0</v>
      </c>
      <c r="E44" s="61">
        <f t="shared" si="2"/>
        <v>0</v>
      </c>
      <c r="F44" s="60">
        <f t="shared" si="2"/>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22" t="s">
        <v>46</v>
      </c>
      <c r="C46" s="123"/>
      <c r="D46" s="124">
        <f>SUM(D44:E44)</f>
        <v>0</v>
      </c>
      <c r="E46" s="125"/>
      <c r="F46" s="124">
        <f>SUM(F44:G44)</f>
        <v>0</v>
      </c>
      <c r="G46" s="125"/>
      <c r="H46" s="124">
        <f>SUM(H44:I44)</f>
        <v>0</v>
      </c>
      <c r="I46" s="125"/>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13" t="s">
        <v>47</v>
      </c>
      <c r="I48" s="114"/>
      <c r="J48" s="114"/>
      <c r="K48" s="66">
        <f>SUM(D46+F46+H46+J46+K46)</f>
        <v>0</v>
      </c>
    </row>
    <row r="49" spans="2:11" s="67" customFormat="1" ht="15.5" x14ac:dyDescent="0.35">
      <c r="B49" s="68"/>
    </row>
    <row r="50" spans="2:11" s="67" customFormat="1" ht="15.5" x14ac:dyDescent="0.35">
      <c r="B50" s="68"/>
    </row>
    <row r="51" spans="2:11" s="67" customFormat="1" ht="40.5" customHeight="1" x14ac:dyDescent="0.35">
      <c r="B51" s="110" t="s">
        <v>48</v>
      </c>
      <c r="C51" s="111"/>
      <c r="D51" s="111"/>
      <c r="E51" s="111"/>
      <c r="F51" s="112"/>
      <c r="G51" s="112"/>
      <c r="H51" s="69"/>
      <c r="I51" s="110" t="s">
        <v>49</v>
      </c>
      <c r="J51" s="111"/>
      <c r="K51" s="70"/>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3:J42">
    <cfRule type="expression" dxfId="53" priority="10" stopIfTrue="1">
      <formula>(OR(WEEKDAY($B13,2)=6,WEEKDAY($B13,2)=7))</formula>
    </cfRule>
  </conditionalFormatting>
  <conditionalFormatting sqref="D13:E42">
    <cfRule type="expression" dxfId="52" priority="11" stopIfTrue="1">
      <formula>OR(AND(#REF!&lt;&gt;"",$D13&lt;&gt;""),AND(#REF!&lt;&gt;"",$E13&lt;&gt;""),AND($D13&lt;&gt;"",$E13&lt;&gt;""))</formula>
    </cfRule>
  </conditionalFormatting>
  <conditionalFormatting sqref="F13:G42">
    <cfRule type="expression" dxfId="51" priority="12" stopIfTrue="1">
      <formula>OR(AND(#REF!&lt;&gt;"",$F13&lt;&gt;""),AND(#REF!&lt;&gt;"",$G13&lt;&gt;""),AND($F13&lt;&gt;"",$G13&lt;&gt;""))</formula>
    </cfRule>
  </conditionalFormatting>
  <conditionalFormatting sqref="H13:J42">
    <cfRule type="expression" dxfId="50" priority="13" stopIfTrue="1">
      <formula>OR(AND(#REF!&lt;&gt;"",$H13&lt;&gt;""),AND(#REF!&lt;&gt;"",$I13&lt;&gt;""),AND($H13&lt;&gt;"",$I13&lt;&gt;""))</formula>
    </cfRule>
  </conditionalFormatting>
  <conditionalFormatting sqref="D12:J12">
    <cfRule type="expression" dxfId="49" priority="2" stopIfTrue="1">
      <formula>(OR(WEEKDAY($B12,2)=6,WEEKDAY($B12,2)=7))</formula>
    </cfRule>
  </conditionalFormatting>
  <conditionalFormatting sqref="J12">
    <cfRule type="expression" dxfId="48" priority="1" stopIfTrue="1">
      <formula>(OR(WEEKDAY($B12,2)=6,WEEKDAY($B12,2)=7))</formula>
    </cfRule>
  </conditionalFormatting>
  <conditionalFormatting sqref="D12:E12">
    <cfRule type="expression" dxfId="47" priority="3" stopIfTrue="1">
      <formula>OR(AND(#REF!&lt;&gt;"",$D12&lt;&gt;""),AND(#REF!&lt;&gt;"",$E12&lt;&gt;""),AND($D12&lt;&gt;"",$E12&lt;&gt;""))</formula>
    </cfRule>
  </conditionalFormatting>
  <conditionalFormatting sqref="F12:G12">
    <cfRule type="expression" dxfId="46" priority="4" stopIfTrue="1">
      <formula>OR(AND(#REF!&lt;&gt;"",$F12&lt;&gt;""),AND(#REF!&lt;&gt;"",$G12&lt;&gt;""),AND($F12&lt;&gt;"",$G12&lt;&gt;""))</formula>
    </cfRule>
  </conditionalFormatting>
  <conditionalFormatting sqref="H12:J12">
    <cfRule type="expression" dxfId="45"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H21" sqref="H21"/>
    </sheetView>
  </sheetViews>
  <sheetFormatPr baseColWidth="10" defaultColWidth="11" defaultRowHeight="14" x14ac:dyDescent="0.3"/>
  <cols>
    <col min="1" max="1" width="4.25" style="16" customWidth="1"/>
    <col min="2" max="2" width="4.83203125" style="17" customWidth="1"/>
    <col min="3" max="3" width="7.58203125" style="16" bestFit="1" customWidth="1"/>
    <col min="4" max="5" width="12.08203125" style="16" customWidth="1"/>
    <col min="6" max="6" width="16.1640625" style="16" bestFit="1" customWidth="1"/>
    <col min="7" max="7" width="12.33203125" style="16" customWidth="1"/>
    <col min="8" max="8" width="11" style="16"/>
    <col min="9" max="9" width="12.7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lugio!D3</f>
        <v>Nome e cognome</v>
      </c>
      <c r="E3" s="146"/>
      <c r="F3" s="104" t="s">
        <v>9</v>
      </c>
      <c r="G3" s="146" t="str">
        <f>lugio!$G$3</f>
        <v>Indirizzo</v>
      </c>
      <c r="H3" s="146"/>
      <c r="I3" s="146"/>
      <c r="J3" s="108" t="s">
        <v>13</v>
      </c>
      <c r="K3" s="8" t="str">
        <f>lugio!$K$3</f>
        <v>Nome Banca</v>
      </c>
    </row>
    <row r="4" spans="2:11" s="15" customFormat="1" ht="36" customHeight="1" x14ac:dyDescent="0.3">
      <c r="B4" s="148" t="s">
        <v>6</v>
      </c>
      <c r="C4" s="149"/>
      <c r="D4" s="150">
        <v>2023</v>
      </c>
      <c r="E4" s="151"/>
      <c r="F4" s="105" t="s">
        <v>10</v>
      </c>
      <c r="G4" s="151" t="str">
        <f>lugio!$G$4</f>
        <v>Zip, Città</v>
      </c>
      <c r="H4" s="151"/>
      <c r="I4" s="151"/>
      <c r="J4" s="109" t="s">
        <v>1</v>
      </c>
      <c r="K4" s="10" t="str">
        <f>lugio!$K$4</f>
        <v>IBAN</v>
      </c>
    </row>
    <row r="5" spans="2:11" s="15" customFormat="1" ht="36" customHeight="1" thickBot="1" x14ac:dyDescent="0.35">
      <c r="B5" s="138" t="s">
        <v>7</v>
      </c>
      <c r="C5" s="139"/>
      <c r="D5" s="140">
        <f>DATE(D4,8,1)</f>
        <v>45139</v>
      </c>
      <c r="E5" s="141"/>
      <c r="F5" s="11" t="s">
        <v>15</v>
      </c>
      <c r="G5" s="142" t="str">
        <f>lugio!G5</f>
        <v>inserire</v>
      </c>
      <c r="H5" s="142"/>
      <c r="I5" s="142"/>
      <c r="J5" s="12" t="s">
        <v>16</v>
      </c>
      <c r="K5" s="13" t="str">
        <f>lugio!K5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45139</v>
      </c>
      <c r="C12" s="40">
        <f>D5</f>
        <v>45139</v>
      </c>
      <c r="D12" s="45"/>
      <c r="E12" s="46"/>
      <c r="F12" s="45"/>
      <c r="G12" s="46"/>
      <c r="H12" s="45"/>
      <c r="I12" s="47"/>
      <c r="J12" s="48"/>
      <c r="K12" s="119"/>
    </row>
    <row r="13" spans="2:11" x14ac:dyDescent="0.3">
      <c r="B13" s="41">
        <f t="shared" ref="B13:B42" si="0">C13</f>
        <v>45140</v>
      </c>
      <c r="C13" s="42">
        <f>C12+1</f>
        <v>45140</v>
      </c>
      <c r="D13" s="49"/>
      <c r="E13" s="50"/>
      <c r="F13" s="49"/>
      <c r="G13" s="50"/>
      <c r="H13" s="49"/>
      <c r="I13" s="51"/>
      <c r="J13" s="52"/>
      <c r="K13" s="120"/>
    </row>
    <row r="14" spans="2:11" x14ac:dyDescent="0.3">
      <c r="B14" s="41">
        <f t="shared" si="0"/>
        <v>45141</v>
      </c>
      <c r="C14" s="42">
        <f>C13+1</f>
        <v>45141</v>
      </c>
      <c r="D14" s="49"/>
      <c r="E14" s="50"/>
      <c r="F14" s="49"/>
      <c r="G14" s="50"/>
      <c r="H14" s="49"/>
      <c r="I14" s="51"/>
      <c r="J14" s="52"/>
      <c r="K14" s="120"/>
    </row>
    <row r="15" spans="2:11" x14ac:dyDescent="0.3">
      <c r="B15" s="41">
        <f t="shared" si="0"/>
        <v>45142</v>
      </c>
      <c r="C15" s="42">
        <f>C14+1</f>
        <v>45142</v>
      </c>
      <c r="D15" s="49"/>
      <c r="E15" s="50"/>
      <c r="F15" s="49"/>
      <c r="G15" s="50"/>
      <c r="H15" s="49"/>
      <c r="I15" s="51"/>
      <c r="J15" s="52"/>
      <c r="K15" s="120"/>
    </row>
    <row r="16" spans="2:11" x14ac:dyDescent="0.3">
      <c r="B16" s="41">
        <f t="shared" si="0"/>
        <v>45143</v>
      </c>
      <c r="C16" s="42">
        <f>C15+1</f>
        <v>45143</v>
      </c>
      <c r="D16" s="49"/>
      <c r="E16" s="50"/>
      <c r="F16" s="49"/>
      <c r="G16" s="50"/>
      <c r="H16" s="49"/>
      <c r="I16" s="51"/>
      <c r="J16" s="52"/>
      <c r="K16" s="120"/>
    </row>
    <row r="17" spans="2:11" x14ac:dyDescent="0.3">
      <c r="B17" s="41">
        <f t="shared" si="0"/>
        <v>45144</v>
      </c>
      <c r="C17" s="42">
        <f>C16+1</f>
        <v>45144</v>
      </c>
      <c r="D17" s="49"/>
      <c r="E17" s="50"/>
      <c r="F17" s="49"/>
      <c r="G17" s="50"/>
      <c r="H17" s="49"/>
      <c r="I17" s="51"/>
      <c r="J17" s="52"/>
      <c r="K17" s="120"/>
    </row>
    <row r="18" spans="2:11" x14ac:dyDescent="0.3">
      <c r="B18" s="41">
        <f t="shared" si="0"/>
        <v>45145</v>
      </c>
      <c r="C18" s="42">
        <f t="shared" ref="C18:C42" si="1">C17+1</f>
        <v>45145</v>
      </c>
      <c r="D18" s="49"/>
      <c r="E18" s="50"/>
      <c r="F18" s="49"/>
      <c r="G18" s="50"/>
      <c r="H18" s="49"/>
      <c r="I18" s="51"/>
      <c r="J18" s="52"/>
      <c r="K18" s="120"/>
    </row>
    <row r="19" spans="2:11" x14ac:dyDescent="0.3">
      <c r="B19" s="41">
        <f t="shared" si="0"/>
        <v>45146</v>
      </c>
      <c r="C19" s="42">
        <f t="shared" si="1"/>
        <v>45146</v>
      </c>
      <c r="D19" s="49"/>
      <c r="E19" s="50"/>
      <c r="F19" s="49"/>
      <c r="G19" s="50"/>
      <c r="H19" s="49"/>
      <c r="I19" s="51"/>
      <c r="J19" s="52"/>
      <c r="K19" s="120"/>
    </row>
    <row r="20" spans="2:11" x14ac:dyDescent="0.3">
      <c r="B20" s="41">
        <f t="shared" si="0"/>
        <v>45147</v>
      </c>
      <c r="C20" s="42">
        <f t="shared" si="1"/>
        <v>45147</v>
      </c>
      <c r="D20" s="49"/>
      <c r="E20" s="50"/>
      <c r="F20" s="49"/>
      <c r="G20" s="50"/>
      <c r="H20" s="49"/>
      <c r="I20" s="51"/>
      <c r="J20" s="52"/>
      <c r="K20" s="120"/>
    </row>
    <row r="21" spans="2:11" x14ac:dyDescent="0.3">
      <c r="B21" s="41">
        <f t="shared" si="0"/>
        <v>45148</v>
      </c>
      <c r="C21" s="42">
        <f t="shared" si="1"/>
        <v>45148</v>
      </c>
      <c r="D21" s="49"/>
      <c r="E21" s="50"/>
      <c r="F21" s="49"/>
      <c r="G21" s="50"/>
      <c r="H21" s="49"/>
      <c r="I21" s="51"/>
      <c r="J21" s="52"/>
      <c r="K21" s="120"/>
    </row>
    <row r="22" spans="2:11" x14ac:dyDescent="0.3">
      <c r="B22" s="41">
        <f t="shared" si="0"/>
        <v>45149</v>
      </c>
      <c r="C22" s="42">
        <f t="shared" si="1"/>
        <v>45149</v>
      </c>
      <c r="D22" s="49"/>
      <c r="E22" s="50"/>
      <c r="F22" s="49"/>
      <c r="G22" s="50"/>
      <c r="H22" s="49"/>
      <c r="I22" s="51"/>
      <c r="J22" s="52"/>
      <c r="K22" s="120"/>
    </row>
    <row r="23" spans="2:11" x14ac:dyDescent="0.3">
      <c r="B23" s="41">
        <f t="shared" si="0"/>
        <v>45150</v>
      </c>
      <c r="C23" s="42">
        <f t="shared" si="1"/>
        <v>45150</v>
      </c>
      <c r="D23" s="49"/>
      <c r="E23" s="50"/>
      <c r="F23" s="49"/>
      <c r="G23" s="50"/>
      <c r="H23" s="49"/>
      <c r="I23" s="51"/>
      <c r="J23" s="52"/>
      <c r="K23" s="120"/>
    </row>
    <row r="24" spans="2:11" x14ac:dyDescent="0.3">
      <c r="B24" s="41">
        <f t="shared" si="0"/>
        <v>45151</v>
      </c>
      <c r="C24" s="42">
        <f t="shared" si="1"/>
        <v>45151</v>
      </c>
      <c r="D24" s="49"/>
      <c r="E24" s="50"/>
      <c r="F24" s="49"/>
      <c r="G24" s="50"/>
      <c r="H24" s="49"/>
      <c r="I24" s="51"/>
      <c r="J24" s="52"/>
      <c r="K24" s="120"/>
    </row>
    <row r="25" spans="2:11" x14ac:dyDescent="0.3">
      <c r="B25" s="41">
        <f t="shared" si="0"/>
        <v>45152</v>
      </c>
      <c r="C25" s="42">
        <f t="shared" si="1"/>
        <v>45152</v>
      </c>
      <c r="D25" s="49"/>
      <c r="E25" s="50"/>
      <c r="F25" s="49"/>
      <c r="G25" s="50"/>
      <c r="H25" s="49"/>
      <c r="I25" s="51"/>
      <c r="J25" s="52"/>
      <c r="K25" s="120"/>
    </row>
    <row r="26" spans="2:11" x14ac:dyDescent="0.3">
      <c r="B26" s="41">
        <f t="shared" si="0"/>
        <v>45153</v>
      </c>
      <c r="C26" s="42">
        <f t="shared" si="1"/>
        <v>45153</v>
      </c>
      <c r="D26" s="49"/>
      <c r="E26" s="50"/>
      <c r="F26" s="49"/>
      <c r="G26" s="50"/>
      <c r="H26" s="49"/>
      <c r="I26" s="51"/>
      <c r="J26" s="52"/>
      <c r="K26" s="120"/>
    </row>
    <row r="27" spans="2:11" x14ac:dyDescent="0.3">
      <c r="B27" s="41">
        <f t="shared" si="0"/>
        <v>45154</v>
      </c>
      <c r="C27" s="42">
        <f t="shared" si="1"/>
        <v>45154</v>
      </c>
      <c r="D27" s="49"/>
      <c r="E27" s="50"/>
      <c r="F27" s="49"/>
      <c r="G27" s="50"/>
      <c r="H27" s="49"/>
      <c r="I27" s="51"/>
      <c r="J27" s="52"/>
      <c r="K27" s="120"/>
    </row>
    <row r="28" spans="2:11" x14ac:dyDescent="0.3">
      <c r="B28" s="41">
        <f t="shared" si="0"/>
        <v>45155</v>
      </c>
      <c r="C28" s="42">
        <f t="shared" si="1"/>
        <v>45155</v>
      </c>
      <c r="D28" s="49"/>
      <c r="E28" s="50"/>
      <c r="F28" s="49"/>
      <c r="G28" s="50"/>
      <c r="H28" s="49"/>
      <c r="I28" s="51"/>
      <c r="J28" s="52"/>
      <c r="K28" s="120"/>
    </row>
    <row r="29" spans="2:11" x14ac:dyDescent="0.3">
      <c r="B29" s="41">
        <f t="shared" si="0"/>
        <v>45156</v>
      </c>
      <c r="C29" s="42">
        <f t="shared" si="1"/>
        <v>45156</v>
      </c>
      <c r="D29" s="49"/>
      <c r="E29" s="50"/>
      <c r="F29" s="49"/>
      <c r="G29" s="50"/>
      <c r="H29" s="49"/>
      <c r="I29" s="51"/>
      <c r="J29" s="52"/>
      <c r="K29" s="120"/>
    </row>
    <row r="30" spans="2:11" x14ac:dyDescent="0.3">
      <c r="B30" s="41">
        <f t="shared" si="0"/>
        <v>45157</v>
      </c>
      <c r="C30" s="42">
        <f t="shared" si="1"/>
        <v>45157</v>
      </c>
      <c r="D30" s="49"/>
      <c r="E30" s="50"/>
      <c r="F30" s="49"/>
      <c r="G30" s="50"/>
      <c r="H30" s="49"/>
      <c r="I30" s="51"/>
      <c r="J30" s="52"/>
      <c r="K30" s="120"/>
    </row>
    <row r="31" spans="2:11" x14ac:dyDescent="0.3">
      <c r="B31" s="41">
        <f t="shared" si="0"/>
        <v>45158</v>
      </c>
      <c r="C31" s="42">
        <f t="shared" si="1"/>
        <v>45158</v>
      </c>
      <c r="D31" s="49"/>
      <c r="E31" s="50"/>
      <c r="F31" s="49"/>
      <c r="G31" s="50"/>
      <c r="H31" s="49"/>
      <c r="I31" s="51"/>
      <c r="J31" s="52"/>
      <c r="K31" s="120"/>
    </row>
    <row r="32" spans="2:11" x14ac:dyDescent="0.3">
      <c r="B32" s="41">
        <f t="shared" si="0"/>
        <v>45159</v>
      </c>
      <c r="C32" s="42">
        <f t="shared" si="1"/>
        <v>45159</v>
      </c>
      <c r="D32" s="49"/>
      <c r="E32" s="50"/>
      <c r="F32" s="49"/>
      <c r="G32" s="50"/>
      <c r="H32" s="49"/>
      <c r="I32" s="51"/>
      <c r="J32" s="52"/>
      <c r="K32" s="120"/>
    </row>
    <row r="33" spans="2:11" x14ac:dyDescent="0.3">
      <c r="B33" s="41">
        <f t="shared" si="0"/>
        <v>45160</v>
      </c>
      <c r="C33" s="42">
        <f t="shared" si="1"/>
        <v>45160</v>
      </c>
      <c r="D33" s="49"/>
      <c r="E33" s="50"/>
      <c r="F33" s="49"/>
      <c r="G33" s="50"/>
      <c r="H33" s="49"/>
      <c r="I33" s="51"/>
      <c r="J33" s="52"/>
      <c r="K33" s="120"/>
    </row>
    <row r="34" spans="2:11" x14ac:dyDescent="0.3">
      <c r="B34" s="41">
        <f t="shared" si="0"/>
        <v>45161</v>
      </c>
      <c r="C34" s="42">
        <f t="shared" si="1"/>
        <v>45161</v>
      </c>
      <c r="D34" s="49"/>
      <c r="E34" s="50"/>
      <c r="F34" s="49"/>
      <c r="G34" s="50"/>
      <c r="H34" s="49"/>
      <c r="I34" s="51"/>
      <c r="J34" s="52"/>
      <c r="K34" s="120"/>
    </row>
    <row r="35" spans="2:11" x14ac:dyDescent="0.3">
      <c r="B35" s="41">
        <f t="shared" si="0"/>
        <v>45162</v>
      </c>
      <c r="C35" s="42">
        <f t="shared" si="1"/>
        <v>45162</v>
      </c>
      <c r="D35" s="49"/>
      <c r="E35" s="50"/>
      <c r="F35" s="49"/>
      <c r="G35" s="50"/>
      <c r="H35" s="49"/>
      <c r="I35" s="51"/>
      <c r="J35" s="52"/>
      <c r="K35" s="120"/>
    </row>
    <row r="36" spans="2:11" x14ac:dyDescent="0.3">
      <c r="B36" s="41">
        <f t="shared" si="0"/>
        <v>45163</v>
      </c>
      <c r="C36" s="42">
        <f t="shared" si="1"/>
        <v>45163</v>
      </c>
      <c r="D36" s="49"/>
      <c r="E36" s="50"/>
      <c r="F36" s="49"/>
      <c r="G36" s="50"/>
      <c r="H36" s="49"/>
      <c r="I36" s="51"/>
      <c r="J36" s="52"/>
      <c r="K36" s="120"/>
    </row>
    <row r="37" spans="2:11" x14ac:dyDescent="0.3">
      <c r="B37" s="41">
        <f t="shared" si="0"/>
        <v>45164</v>
      </c>
      <c r="C37" s="42">
        <f t="shared" si="1"/>
        <v>45164</v>
      </c>
      <c r="D37" s="49"/>
      <c r="E37" s="50"/>
      <c r="F37" s="49"/>
      <c r="G37" s="50"/>
      <c r="H37" s="49"/>
      <c r="I37" s="51"/>
      <c r="J37" s="52"/>
      <c r="K37" s="120"/>
    </row>
    <row r="38" spans="2:11" x14ac:dyDescent="0.3">
      <c r="B38" s="41">
        <f t="shared" si="0"/>
        <v>45165</v>
      </c>
      <c r="C38" s="42">
        <f t="shared" si="1"/>
        <v>45165</v>
      </c>
      <c r="D38" s="49"/>
      <c r="E38" s="50"/>
      <c r="F38" s="49"/>
      <c r="G38" s="50"/>
      <c r="H38" s="49"/>
      <c r="I38" s="51"/>
      <c r="J38" s="52"/>
      <c r="K38" s="120"/>
    </row>
    <row r="39" spans="2:11" x14ac:dyDescent="0.3">
      <c r="B39" s="41">
        <f t="shared" si="0"/>
        <v>45166</v>
      </c>
      <c r="C39" s="42">
        <f t="shared" si="1"/>
        <v>45166</v>
      </c>
      <c r="D39" s="49"/>
      <c r="E39" s="50"/>
      <c r="F39" s="49"/>
      <c r="G39" s="50"/>
      <c r="H39" s="49"/>
      <c r="I39" s="51"/>
      <c r="J39" s="52"/>
      <c r="K39" s="120"/>
    </row>
    <row r="40" spans="2:11" x14ac:dyDescent="0.3">
      <c r="B40" s="41">
        <f t="shared" si="0"/>
        <v>45167</v>
      </c>
      <c r="C40" s="42">
        <f t="shared" si="1"/>
        <v>45167</v>
      </c>
      <c r="D40" s="49"/>
      <c r="E40" s="50"/>
      <c r="F40" s="49"/>
      <c r="G40" s="50"/>
      <c r="H40" s="49"/>
      <c r="I40" s="51"/>
      <c r="J40" s="52"/>
      <c r="K40" s="120"/>
    </row>
    <row r="41" spans="2:11" x14ac:dyDescent="0.3">
      <c r="B41" s="41">
        <f t="shared" si="0"/>
        <v>45168</v>
      </c>
      <c r="C41" s="42">
        <f t="shared" si="1"/>
        <v>45168</v>
      </c>
      <c r="D41" s="49"/>
      <c r="E41" s="50"/>
      <c r="F41" s="49"/>
      <c r="G41" s="50"/>
      <c r="H41" s="49"/>
      <c r="I41" s="51"/>
      <c r="J41" s="52"/>
      <c r="K41" s="120"/>
    </row>
    <row r="42" spans="2:11" ht="14.5" thickBot="1" x14ac:dyDescent="0.35">
      <c r="B42" s="43">
        <f t="shared" si="0"/>
        <v>45169</v>
      </c>
      <c r="C42" s="44">
        <f t="shared" si="1"/>
        <v>45169</v>
      </c>
      <c r="D42" s="53"/>
      <c r="E42" s="54"/>
      <c r="F42" s="53"/>
      <c r="G42" s="54"/>
      <c r="H42" s="53"/>
      <c r="I42" s="55"/>
      <c r="J42" s="56"/>
      <c r="K42" s="121"/>
    </row>
    <row r="43" spans="2:11" ht="13.5" customHeight="1" thickBot="1" x14ac:dyDescent="0.35">
      <c r="B43" s="57"/>
      <c r="C43" s="58"/>
      <c r="D43" s="58"/>
      <c r="E43" s="58"/>
      <c r="F43" s="58"/>
      <c r="G43" s="58"/>
      <c r="H43" s="58"/>
      <c r="I43" s="58"/>
      <c r="J43" s="58"/>
      <c r="K43" s="58"/>
    </row>
    <row r="44" spans="2:11" s="59" customFormat="1" ht="27" customHeight="1" thickBot="1" x14ac:dyDescent="0.35">
      <c r="B44" s="122" t="s">
        <v>45</v>
      </c>
      <c r="C44" s="123"/>
      <c r="D44" s="60">
        <f t="shared" ref="D44:J44" si="2">COUNTIF(D12:D42,"*")*D11</f>
        <v>0</v>
      </c>
      <c r="E44" s="61">
        <f t="shared" si="2"/>
        <v>0</v>
      </c>
      <c r="F44" s="60">
        <f t="shared" si="2"/>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22" t="s">
        <v>46</v>
      </c>
      <c r="C46" s="123"/>
      <c r="D46" s="124">
        <f>SUM(D44:E44)</f>
        <v>0</v>
      </c>
      <c r="E46" s="125"/>
      <c r="F46" s="124">
        <f>SUM(F44:G44)</f>
        <v>0</v>
      </c>
      <c r="G46" s="125"/>
      <c r="H46" s="124">
        <f>SUM(H44:I44)</f>
        <v>0</v>
      </c>
      <c r="I46" s="125"/>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13" t="s">
        <v>47</v>
      </c>
      <c r="I48" s="114"/>
      <c r="J48" s="114"/>
      <c r="K48" s="66">
        <f>SUM(D46+F46+H46+J46+K46)</f>
        <v>0</v>
      </c>
    </row>
    <row r="49" spans="2:11" s="67" customFormat="1" ht="15.5" x14ac:dyDescent="0.35">
      <c r="B49" s="68"/>
    </row>
    <row r="50" spans="2:11" s="67" customFormat="1" ht="15.5" x14ac:dyDescent="0.35">
      <c r="B50" s="68"/>
    </row>
    <row r="51" spans="2:11" s="67" customFormat="1" ht="40.5" customHeight="1" x14ac:dyDescent="0.35">
      <c r="B51" s="110" t="s">
        <v>48</v>
      </c>
      <c r="C51" s="111"/>
      <c r="D51" s="111"/>
      <c r="E51" s="111"/>
      <c r="F51" s="112"/>
      <c r="G51" s="112"/>
      <c r="H51" s="69"/>
      <c r="I51" s="110" t="s">
        <v>49</v>
      </c>
      <c r="J51" s="111"/>
      <c r="K51" s="70"/>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3:J42">
    <cfRule type="expression" dxfId="44" priority="10" stopIfTrue="1">
      <formula>(OR(WEEKDAY($B13,2)=6,WEEKDAY($B13,2)=7))</formula>
    </cfRule>
  </conditionalFormatting>
  <conditionalFormatting sqref="D13:E42">
    <cfRule type="expression" dxfId="43" priority="11" stopIfTrue="1">
      <formula>OR(AND(#REF!&lt;&gt;"",$D13&lt;&gt;""),AND(#REF!&lt;&gt;"",$E13&lt;&gt;""),AND($D13&lt;&gt;"",$E13&lt;&gt;""))</formula>
    </cfRule>
  </conditionalFormatting>
  <conditionalFormatting sqref="F13:G42">
    <cfRule type="expression" dxfId="42" priority="12" stopIfTrue="1">
      <formula>OR(AND(#REF!&lt;&gt;"",$F13&lt;&gt;""),AND(#REF!&lt;&gt;"",$G13&lt;&gt;""),AND($F13&lt;&gt;"",$G13&lt;&gt;""))</formula>
    </cfRule>
  </conditionalFormatting>
  <conditionalFormatting sqref="H13:J42">
    <cfRule type="expression" dxfId="41" priority="13" stopIfTrue="1">
      <formula>OR(AND(#REF!&lt;&gt;"",$H13&lt;&gt;""),AND(#REF!&lt;&gt;"",$I13&lt;&gt;""),AND($H13&lt;&gt;"",$I13&lt;&gt;""))</formula>
    </cfRule>
  </conditionalFormatting>
  <conditionalFormatting sqref="D12:J12">
    <cfRule type="expression" dxfId="40" priority="2" stopIfTrue="1">
      <formula>(OR(WEEKDAY($B12,2)=6,WEEKDAY($B12,2)=7))</formula>
    </cfRule>
  </conditionalFormatting>
  <conditionalFormatting sqref="J12">
    <cfRule type="expression" dxfId="39" priority="1" stopIfTrue="1">
      <formula>(OR(WEEKDAY($B12,2)=6,WEEKDAY($B12,2)=7))</formula>
    </cfRule>
  </conditionalFormatting>
  <conditionalFormatting sqref="D12:E12">
    <cfRule type="expression" dxfId="38" priority="3" stopIfTrue="1">
      <formula>OR(AND(#REF!&lt;&gt;"",$D12&lt;&gt;""),AND(#REF!&lt;&gt;"",$E12&lt;&gt;""),AND($D12&lt;&gt;"",$E12&lt;&gt;""))</formula>
    </cfRule>
  </conditionalFormatting>
  <conditionalFormatting sqref="F12:G12">
    <cfRule type="expression" dxfId="37" priority="4" stopIfTrue="1">
      <formula>OR(AND(#REF!&lt;&gt;"",$F12&lt;&gt;""),AND(#REF!&lt;&gt;"",$G12&lt;&gt;""),AND($F12&lt;&gt;"",$G12&lt;&gt;""))</formula>
    </cfRule>
  </conditionalFormatting>
  <conditionalFormatting sqref="H12:J12">
    <cfRule type="expression" dxfId="36"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G24" sqref="G24"/>
    </sheetView>
  </sheetViews>
  <sheetFormatPr baseColWidth="10" defaultColWidth="11" defaultRowHeight="14" x14ac:dyDescent="0.3"/>
  <cols>
    <col min="1" max="1" width="4.25" style="16" customWidth="1"/>
    <col min="2" max="2" width="5.25" style="17" customWidth="1"/>
    <col min="3" max="3" width="7.58203125" style="16" bestFit="1" customWidth="1"/>
    <col min="4" max="4" width="12.5" style="16" customWidth="1"/>
    <col min="5" max="5" width="12.08203125" style="16" customWidth="1"/>
    <col min="6" max="6" width="16.1640625" style="16" bestFit="1" customWidth="1"/>
    <col min="7" max="7" width="11.75" style="16" customWidth="1"/>
    <col min="8" max="8" width="11" style="16"/>
    <col min="9" max="9" width="11.7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30" t="s">
        <v>4</v>
      </c>
      <c r="C2" s="131"/>
      <c r="D2" s="131" t="s">
        <v>2</v>
      </c>
      <c r="E2" s="131"/>
      <c r="F2" s="131"/>
      <c r="G2" s="131"/>
      <c r="H2" s="131"/>
      <c r="I2" s="131"/>
      <c r="J2" s="131"/>
      <c r="K2" s="132"/>
    </row>
    <row r="3" spans="2:11" s="15" customFormat="1" ht="36" customHeight="1" x14ac:dyDescent="0.3">
      <c r="B3" s="143" t="s">
        <v>5</v>
      </c>
      <c r="C3" s="144"/>
      <c r="D3" s="145" t="str">
        <f>agosto!D3</f>
        <v>Nome e cognome</v>
      </c>
      <c r="E3" s="146"/>
      <c r="F3" s="104" t="s">
        <v>9</v>
      </c>
      <c r="G3" s="146" t="str">
        <f>agosto!$G$3</f>
        <v>Indirizzo</v>
      </c>
      <c r="H3" s="146"/>
      <c r="I3" s="146"/>
      <c r="J3" s="108" t="s">
        <v>13</v>
      </c>
      <c r="K3" s="8" t="str">
        <f>agosto!$K$3</f>
        <v>Nome Banca</v>
      </c>
    </row>
    <row r="4" spans="2:11" s="15" customFormat="1" ht="36" customHeight="1" x14ac:dyDescent="0.3">
      <c r="B4" s="148" t="s">
        <v>6</v>
      </c>
      <c r="C4" s="149"/>
      <c r="D4" s="150">
        <v>2023</v>
      </c>
      <c r="E4" s="151"/>
      <c r="F4" s="105" t="s">
        <v>10</v>
      </c>
      <c r="G4" s="151" t="str">
        <f>agosto!$G$4</f>
        <v>Zip, Città</v>
      </c>
      <c r="H4" s="151"/>
      <c r="I4" s="151"/>
      <c r="J4" s="109" t="s">
        <v>1</v>
      </c>
      <c r="K4" s="10" t="str">
        <f>agosto!$K$4</f>
        <v>IBAN</v>
      </c>
    </row>
    <row r="5" spans="2:11" s="15" customFormat="1" ht="36" customHeight="1" thickBot="1" x14ac:dyDescent="0.35">
      <c r="B5" s="138" t="s">
        <v>7</v>
      </c>
      <c r="C5" s="139"/>
      <c r="D5" s="140">
        <f>DATE(D4,9,1)</f>
        <v>45170</v>
      </c>
      <c r="E5" s="141"/>
      <c r="F5" s="11" t="s">
        <v>15</v>
      </c>
      <c r="G5" s="142" t="str">
        <f>agosto!G5</f>
        <v>inserire</v>
      </c>
      <c r="H5" s="142"/>
      <c r="I5" s="142"/>
      <c r="J5" s="12" t="s">
        <v>16</v>
      </c>
      <c r="K5" s="13" t="str">
        <f>agosto!K5</f>
        <v>inserire</v>
      </c>
    </row>
    <row r="6" spans="2:11" ht="15.5" x14ac:dyDescent="0.35">
      <c r="B6" s="18"/>
      <c r="C6" s="18"/>
      <c r="D6" s="19"/>
      <c r="E6" s="19"/>
      <c r="F6" s="20"/>
      <c r="G6" s="20"/>
      <c r="H6" s="20"/>
      <c r="I6" s="20"/>
      <c r="J6" s="20"/>
      <c r="K6" s="20"/>
    </row>
    <row r="7" spans="2:11" ht="75" customHeight="1" x14ac:dyDescent="0.3">
      <c r="B7" s="133" t="s">
        <v>3</v>
      </c>
      <c r="C7" s="134"/>
      <c r="D7" s="135" t="s">
        <v>19</v>
      </c>
      <c r="E7" s="136"/>
      <c r="F7" s="136"/>
      <c r="G7" s="136"/>
      <c r="H7" s="136"/>
      <c r="I7" s="136"/>
      <c r="J7" s="136"/>
      <c r="K7" s="137"/>
    </row>
    <row r="8" spans="2:11" ht="30" customHeight="1" thickBot="1" x14ac:dyDescent="0.35"/>
    <row r="9" spans="2:11" s="21" customFormat="1" ht="22.5" customHeight="1" thickBot="1" x14ac:dyDescent="0.35">
      <c r="B9" s="22"/>
      <c r="D9" s="126" t="s">
        <v>33</v>
      </c>
      <c r="E9" s="127"/>
      <c r="F9" s="128" t="s">
        <v>34</v>
      </c>
      <c r="G9" s="127"/>
      <c r="H9" s="129" t="s">
        <v>35</v>
      </c>
      <c r="I9" s="127"/>
      <c r="J9" s="23" t="s">
        <v>36</v>
      </c>
      <c r="K9" s="24" t="s">
        <v>37</v>
      </c>
    </row>
    <row r="10" spans="2:11" s="25" customFormat="1" ht="62.5" x14ac:dyDescent="0.3">
      <c r="B10" s="115" t="s">
        <v>20</v>
      </c>
      <c r="C10" s="116"/>
      <c r="D10" s="26" t="s">
        <v>38</v>
      </c>
      <c r="E10" s="27" t="s">
        <v>39</v>
      </c>
      <c r="F10" s="28" t="s">
        <v>40</v>
      </c>
      <c r="G10" s="29" t="s">
        <v>39</v>
      </c>
      <c r="H10" s="26" t="s">
        <v>40</v>
      </c>
      <c r="I10" s="27" t="s">
        <v>41</v>
      </c>
      <c r="J10" s="30" t="s">
        <v>42</v>
      </c>
      <c r="K10" s="31" t="s">
        <v>43</v>
      </c>
    </row>
    <row r="11" spans="2:11" s="32" customFormat="1" ht="13" customHeight="1" thickBot="1" x14ac:dyDescent="0.3">
      <c r="B11" s="117"/>
      <c r="C11" s="118"/>
      <c r="D11" s="33">
        <v>4</v>
      </c>
      <c r="E11" s="34">
        <v>0</v>
      </c>
      <c r="F11" s="35">
        <v>9</v>
      </c>
      <c r="G11" s="36">
        <v>0</v>
      </c>
      <c r="H11" s="33">
        <v>7</v>
      </c>
      <c r="I11" s="34">
        <v>0</v>
      </c>
      <c r="J11" s="37">
        <v>7.5</v>
      </c>
      <c r="K11" s="38" t="s">
        <v>44</v>
      </c>
    </row>
    <row r="12" spans="2:11" x14ac:dyDescent="0.3">
      <c r="B12" s="39">
        <f>C12</f>
        <v>45170</v>
      </c>
      <c r="C12" s="40">
        <f>D5</f>
        <v>45170</v>
      </c>
      <c r="D12" s="45"/>
      <c r="E12" s="46"/>
      <c r="F12" s="45"/>
      <c r="G12" s="46"/>
      <c r="H12" s="45"/>
      <c r="I12" s="47"/>
      <c r="J12" s="48"/>
      <c r="K12" s="119"/>
    </row>
    <row r="13" spans="2:11" x14ac:dyDescent="0.3">
      <c r="B13" s="41">
        <f t="shared" ref="B13:B41" si="0">C13</f>
        <v>45171</v>
      </c>
      <c r="C13" s="42">
        <f>C12+1</f>
        <v>45171</v>
      </c>
      <c r="D13" s="49"/>
      <c r="E13" s="50"/>
      <c r="F13" s="49"/>
      <c r="G13" s="50"/>
      <c r="H13" s="49"/>
      <c r="I13" s="51"/>
      <c r="J13" s="52"/>
      <c r="K13" s="120"/>
    </row>
    <row r="14" spans="2:11" x14ac:dyDescent="0.3">
      <c r="B14" s="41">
        <f t="shared" si="0"/>
        <v>45172</v>
      </c>
      <c r="C14" s="42">
        <f>C13+1</f>
        <v>45172</v>
      </c>
      <c r="D14" s="49"/>
      <c r="E14" s="50"/>
      <c r="F14" s="49"/>
      <c r="G14" s="50"/>
      <c r="H14" s="49"/>
      <c r="I14" s="51"/>
      <c r="J14" s="52"/>
      <c r="K14" s="120"/>
    </row>
    <row r="15" spans="2:11" x14ac:dyDescent="0.3">
      <c r="B15" s="41">
        <f t="shared" si="0"/>
        <v>45173</v>
      </c>
      <c r="C15" s="42">
        <f>C14+1</f>
        <v>45173</v>
      </c>
      <c r="D15" s="49"/>
      <c r="E15" s="50"/>
      <c r="F15" s="49"/>
      <c r="G15" s="50"/>
      <c r="H15" s="49"/>
      <c r="I15" s="51"/>
      <c r="J15" s="52"/>
      <c r="K15" s="120"/>
    </row>
    <row r="16" spans="2:11" x14ac:dyDescent="0.3">
      <c r="B16" s="41">
        <f t="shared" si="0"/>
        <v>45174</v>
      </c>
      <c r="C16" s="42">
        <f>C15+1</f>
        <v>45174</v>
      </c>
      <c r="D16" s="49"/>
      <c r="E16" s="50"/>
      <c r="F16" s="49"/>
      <c r="G16" s="50"/>
      <c r="H16" s="49"/>
      <c r="I16" s="51"/>
      <c r="J16" s="52"/>
      <c r="K16" s="120"/>
    </row>
    <row r="17" spans="2:11" x14ac:dyDescent="0.3">
      <c r="B17" s="41">
        <f t="shared" si="0"/>
        <v>45175</v>
      </c>
      <c r="C17" s="42">
        <f>C16+1</f>
        <v>45175</v>
      </c>
      <c r="D17" s="49"/>
      <c r="E17" s="50"/>
      <c r="F17" s="49"/>
      <c r="G17" s="50"/>
      <c r="H17" s="49"/>
      <c r="I17" s="51"/>
      <c r="J17" s="52"/>
      <c r="K17" s="120"/>
    </row>
    <row r="18" spans="2:11" x14ac:dyDescent="0.3">
      <c r="B18" s="41">
        <f t="shared" si="0"/>
        <v>45176</v>
      </c>
      <c r="C18" s="42">
        <f t="shared" ref="C18:C41" si="1">C17+1</f>
        <v>45176</v>
      </c>
      <c r="D18" s="49"/>
      <c r="E18" s="50"/>
      <c r="F18" s="49"/>
      <c r="G18" s="50"/>
      <c r="H18" s="49"/>
      <c r="I18" s="51"/>
      <c r="J18" s="52"/>
      <c r="K18" s="120"/>
    </row>
    <row r="19" spans="2:11" x14ac:dyDescent="0.3">
      <c r="B19" s="41">
        <f t="shared" si="0"/>
        <v>45177</v>
      </c>
      <c r="C19" s="42">
        <f t="shared" si="1"/>
        <v>45177</v>
      </c>
      <c r="D19" s="49"/>
      <c r="E19" s="50"/>
      <c r="F19" s="49"/>
      <c r="G19" s="50"/>
      <c r="H19" s="49"/>
      <c r="I19" s="51"/>
      <c r="J19" s="52"/>
      <c r="K19" s="120"/>
    </row>
    <row r="20" spans="2:11" x14ac:dyDescent="0.3">
      <c r="B20" s="41">
        <f t="shared" si="0"/>
        <v>45178</v>
      </c>
      <c r="C20" s="42">
        <f t="shared" si="1"/>
        <v>45178</v>
      </c>
      <c r="D20" s="49"/>
      <c r="E20" s="50"/>
      <c r="F20" s="49"/>
      <c r="G20" s="50"/>
      <c r="H20" s="49"/>
      <c r="I20" s="51"/>
      <c r="J20" s="52"/>
      <c r="K20" s="120"/>
    </row>
    <row r="21" spans="2:11" x14ac:dyDescent="0.3">
      <c r="B21" s="41">
        <f t="shared" si="0"/>
        <v>45179</v>
      </c>
      <c r="C21" s="42">
        <f t="shared" si="1"/>
        <v>45179</v>
      </c>
      <c r="D21" s="49"/>
      <c r="E21" s="50"/>
      <c r="F21" s="49"/>
      <c r="G21" s="50"/>
      <c r="H21" s="49"/>
      <c r="I21" s="51"/>
      <c r="J21" s="52"/>
      <c r="K21" s="120"/>
    </row>
    <row r="22" spans="2:11" x14ac:dyDescent="0.3">
      <c r="B22" s="41">
        <f t="shared" si="0"/>
        <v>45180</v>
      </c>
      <c r="C22" s="42">
        <f t="shared" si="1"/>
        <v>45180</v>
      </c>
      <c r="D22" s="49"/>
      <c r="E22" s="50"/>
      <c r="F22" s="49"/>
      <c r="G22" s="50"/>
      <c r="H22" s="49"/>
      <c r="I22" s="51"/>
      <c r="J22" s="52"/>
      <c r="K22" s="120"/>
    </row>
    <row r="23" spans="2:11" x14ac:dyDescent="0.3">
      <c r="B23" s="41">
        <f t="shared" si="0"/>
        <v>45181</v>
      </c>
      <c r="C23" s="42">
        <f t="shared" si="1"/>
        <v>45181</v>
      </c>
      <c r="D23" s="49"/>
      <c r="E23" s="50"/>
      <c r="F23" s="49"/>
      <c r="G23" s="50"/>
      <c r="H23" s="49"/>
      <c r="I23" s="51"/>
      <c r="J23" s="52"/>
      <c r="K23" s="120"/>
    </row>
    <row r="24" spans="2:11" x14ac:dyDescent="0.3">
      <c r="B24" s="41">
        <f t="shared" si="0"/>
        <v>45182</v>
      </c>
      <c r="C24" s="42">
        <f t="shared" si="1"/>
        <v>45182</v>
      </c>
      <c r="D24" s="49"/>
      <c r="E24" s="50"/>
      <c r="F24" s="49"/>
      <c r="G24" s="50"/>
      <c r="H24" s="49"/>
      <c r="I24" s="51"/>
      <c r="J24" s="52"/>
      <c r="K24" s="120"/>
    </row>
    <row r="25" spans="2:11" x14ac:dyDescent="0.3">
      <c r="B25" s="41">
        <f t="shared" si="0"/>
        <v>45183</v>
      </c>
      <c r="C25" s="42">
        <f t="shared" si="1"/>
        <v>45183</v>
      </c>
      <c r="D25" s="49"/>
      <c r="E25" s="50"/>
      <c r="F25" s="49"/>
      <c r="G25" s="50"/>
      <c r="H25" s="49"/>
      <c r="I25" s="51"/>
      <c r="J25" s="52"/>
      <c r="K25" s="120"/>
    </row>
    <row r="26" spans="2:11" x14ac:dyDescent="0.3">
      <c r="B26" s="41">
        <f t="shared" si="0"/>
        <v>45184</v>
      </c>
      <c r="C26" s="42">
        <f t="shared" si="1"/>
        <v>45184</v>
      </c>
      <c r="D26" s="49"/>
      <c r="E26" s="50"/>
      <c r="F26" s="49"/>
      <c r="G26" s="50"/>
      <c r="H26" s="49"/>
      <c r="I26" s="51"/>
      <c r="J26" s="52"/>
      <c r="K26" s="120"/>
    </row>
    <row r="27" spans="2:11" x14ac:dyDescent="0.3">
      <c r="B27" s="41">
        <f t="shared" si="0"/>
        <v>45185</v>
      </c>
      <c r="C27" s="42">
        <f t="shared" si="1"/>
        <v>45185</v>
      </c>
      <c r="D27" s="49"/>
      <c r="E27" s="50"/>
      <c r="F27" s="49"/>
      <c r="G27" s="50"/>
      <c r="H27" s="49"/>
      <c r="I27" s="51"/>
      <c r="J27" s="52"/>
      <c r="K27" s="120"/>
    </row>
    <row r="28" spans="2:11" x14ac:dyDescent="0.3">
      <c r="B28" s="41">
        <f t="shared" si="0"/>
        <v>45186</v>
      </c>
      <c r="C28" s="42">
        <f t="shared" si="1"/>
        <v>45186</v>
      </c>
      <c r="D28" s="49"/>
      <c r="E28" s="50"/>
      <c r="F28" s="49"/>
      <c r="G28" s="50"/>
      <c r="H28" s="49"/>
      <c r="I28" s="51"/>
      <c r="J28" s="52"/>
      <c r="K28" s="120"/>
    </row>
    <row r="29" spans="2:11" x14ac:dyDescent="0.3">
      <c r="B29" s="41">
        <f t="shared" si="0"/>
        <v>45187</v>
      </c>
      <c r="C29" s="42">
        <f t="shared" si="1"/>
        <v>45187</v>
      </c>
      <c r="D29" s="49"/>
      <c r="E29" s="50"/>
      <c r="F29" s="49"/>
      <c r="G29" s="50"/>
      <c r="H29" s="49"/>
      <c r="I29" s="51"/>
      <c r="J29" s="52"/>
      <c r="K29" s="120"/>
    </row>
    <row r="30" spans="2:11" x14ac:dyDescent="0.3">
      <c r="B30" s="41">
        <f t="shared" si="0"/>
        <v>45188</v>
      </c>
      <c r="C30" s="42">
        <f t="shared" si="1"/>
        <v>45188</v>
      </c>
      <c r="D30" s="49"/>
      <c r="E30" s="50"/>
      <c r="F30" s="49"/>
      <c r="G30" s="50"/>
      <c r="H30" s="49"/>
      <c r="I30" s="51"/>
      <c r="J30" s="52"/>
      <c r="K30" s="120"/>
    </row>
    <row r="31" spans="2:11" x14ac:dyDescent="0.3">
      <c r="B31" s="41">
        <f t="shared" si="0"/>
        <v>45189</v>
      </c>
      <c r="C31" s="42">
        <f t="shared" si="1"/>
        <v>45189</v>
      </c>
      <c r="D31" s="49"/>
      <c r="E31" s="50"/>
      <c r="F31" s="49"/>
      <c r="G31" s="50"/>
      <c r="H31" s="49"/>
      <c r="I31" s="51"/>
      <c r="J31" s="52"/>
      <c r="K31" s="120"/>
    </row>
    <row r="32" spans="2:11" x14ac:dyDescent="0.3">
      <c r="B32" s="41">
        <f t="shared" si="0"/>
        <v>45190</v>
      </c>
      <c r="C32" s="42">
        <f t="shared" si="1"/>
        <v>45190</v>
      </c>
      <c r="D32" s="49"/>
      <c r="E32" s="50"/>
      <c r="F32" s="49"/>
      <c r="G32" s="50"/>
      <c r="H32" s="49"/>
      <c r="I32" s="51"/>
      <c r="J32" s="52"/>
      <c r="K32" s="120"/>
    </row>
    <row r="33" spans="2:11" x14ac:dyDescent="0.3">
      <c r="B33" s="41">
        <f t="shared" si="0"/>
        <v>45191</v>
      </c>
      <c r="C33" s="42">
        <f t="shared" si="1"/>
        <v>45191</v>
      </c>
      <c r="D33" s="49"/>
      <c r="E33" s="50"/>
      <c r="F33" s="49"/>
      <c r="G33" s="50"/>
      <c r="H33" s="49"/>
      <c r="I33" s="51"/>
      <c r="J33" s="52"/>
      <c r="K33" s="120"/>
    </row>
    <row r="34" spans="2:11" x14ac:dyDescent="0.3">
      <c r="B34" s="41">
        <f t="shared" si="0"/>
        <v>45192</v>
      </c>
      <c r="C34" s="42">
        <f t="shared" si="1"/>
        <v>45192</v>
      </c>
      <c r="D34" s="49"/>
      <c r="E34" s="50"/>
      <c r="F34" s="49"/>
      <c r="G34" s="50"/>
      <c r="H34" s="49"/>
      <c r="I34" s="51"/>
      <c r="J34" s="52"/>
      <c r="K34" s="120"/>
    </row>
    <row r="35" spans="2:11" x14ac:dyDescent="0.3">
      <c r="B35" s="41">
        <f t="shared" si="0"/>
        <v>45193</v>
      </c>
      <c r="C35" s="42">
        <f t="shared" si="1"/>
        <v>45193</v>
      </c>
      <c r="D35" s="49"/>
      <c r="E35" s="50"/>
      <c r="F35" s="49"/>
      <c r="G35" s="50"/>
      <c r="H35" s="49"/>
      <c r="I35" s="51"/>
      <c r="J35" s="52"/>
      <c r="K35" s="120"/>
    </row>
    <row r="36" spans="2:11" x14ac:dyDescent="0.3">
      <c r="B36" s="41">
        <f t="shared" si="0"/>
        <v>45194</v>
      </c>
      <c r="C36" s="42">
        <f t="shared" si="1"/>
        <v>45194</v>
      </c>
      <c r="D36" s="49"/>
      <c r="E36" s="50"/>
      <c r="F36" s="49"/>
      <c r="G36" s="50"/>
      <c r="H36" s="49"/>
      <c r="I36" s="51"/>
      <c r="J36" s="52"/>
      <c r="K36" s="120"/>
    </row>
    <row r="37" spans="2:11" x14ac:dyDescent="0.3">
      <c r="B37" s="41">
        <f t="shared" si="0"/>
        <v>45195</v>
      </c>
      <c r="C37" s="42">
        <f t="shared" si="1"/>
        <v>45195</v>
      </c>
      <c r="D37" s="49"/>
      <c r="E37" s="50"/>
      <c r="F37" s="49"/>
      <c r="G37" s="50"/>
      <c r="H37" s="49"/>
      <c r="I37" s="51"/>
      <c r="J37" s="52"/>
      <c r="K37" s="120"/>
    </row>
    <row r="38" spans="2:11" x14ac:dyDescent="0.3">
      <c r="B38" s="41">
        <f t="shared" si="0"/>
        <v>45196</v>
      </c>
      <c r="C38" s="42">
        <f t="shared" si="1"/>
        <v>45196</v>
      </c>
      <c r="D38" s="49"/>
      <c r="E38" s="50"/>
      <c r="F38" s="49"/>
      <c r="G38" s="50"/>
      <c r="H38" s="49"/>
      <c r="I38" s="51"/>
      <c r="J38" s="52"/>
      <c r="K38" s="120"/>
    </row>
    <row r="39" spans="2:11" x14ac:dyDescent="0.3">
      <c r="B39" s="41">
        <f t="shared" si="0"/>
        <v>45197</v>
      </c>
      <c r="C39" s="42">
        <f t="shared" si="1"/>
        <v>45197</v>
      </c>
      <c r="D39" s="49"/>
      <c r="E39" s="50"/>
      <c r="F39" s="49"/>
      <c r="G39" s="50"/>
      <c r="H39" s="49"/>
      <c r="I39" s="51"/>
      <c r="J39" s="52"/>
      <c r="K39" s="120"/>
    </row>
    <row r="40" spans="2:11" x14ac:dyDescent="0.3">
      <c r="B40" s="41">
        <f t="shared" si="0"/>
        <v>45198</v>
      </c>
      <c r="C40" s="42">
        <f t="shared" si="1"/>
        <v>45198</v>
      </c>
      <c r="D40" s="49"/>
      <c r="E40" s="50"/>
      <c r="F40" s="49"/>
      <c r="G40" s="50"/>
      <c r="H40" s="49"/>
      <c r="I40" s="51"/>
      <c r="J40" s="52"/>
      <c r="K40" s="120"/>
    </row>
    <row r="41" spans="2:11" ht="14.5" thickBot="1" x14ac:dyDescent="0.35">
      <c r="B41" s="41">
        <f t="shared" si="0"/>
        <v>45199</v>
      </c>
      <c r="C41" s="42">
        <f t="shared" si="1"/>
        <v>45199</v>
      </c>
      <c r="D41" s="53"/>
      <c r="E41" s="54"/>
      <c r="F41" s="53"/>
      <c r="G41" s="54"/>
      <c r="H41" s="53"/>
      <c r="I41" s="55"/>
      <c r="J41" s="56"/>
      <c r="K41" s="121"/>
    </row>
    <row r="42" spans="2:11" ht="13.5" customHeight="1" thickBot="1" x14ac:dyDescent="0.35">
      <c r="B42" s="57"/>
      <c r="C42" s="58"/>
      <c r="D42" s="58"/>
      <c r="E42" s="58"/>
      <c r="F42" s="58"/>
      <c r="G42" s="58"/>
      <c r="H42" s="58"/>
      <c r="I42" s="58"/>
      <c r="J42" s="58"/>
      <c r="K42" s="58"/>
    </row>
    <row r="43" spans="2:11" s="59" customFormat="1" ht="27" customHeight="1" thickBot="1" x14ac:dyDescent="0.35">
      <c r="B43" s="122" t="s">
        <v>45</v>
      </c>
      <c r="C43" s="123"/>
      <c r="D43" s="60">
        <f t="shared" ref="D43:J43" si="2">COUNTIF(D12:D41,"*")*D11</f>
        <v>0</v>
      </c>
      <c r="E43" s="61">
        <f t="shared" si="2"/>
        <v>0</v>
      </c>
      <c r="F43" s="60">
        <f t="shared" si="2"/>
        <v>0</v>
      </c>
      <c r="G43" s="61">
        <f t="shared" si="2"/>
        <v>0</v>
      </c>
      <c r="H43" s="60">
        <f t="shared" si="2"/>
        <v>0</v>
      </c>
      <c r="I43" s="61">
        <f t="shared" si="2"/>
        <v>0</v>
      </c>
      <c r="J43" s="61">
        <f t="shared" si="2"/>
        <v>0</v>
      </c>
      <c r="K43" s="61">
        <f>K12</f>
        <v>0</v>
      </c>
    </row>
    <row r="44" spans="2:11" ht="14.5" thickBot="1" x14ac:dyDescent="0.35">
      <c r="B44" s="57"/>
      <c r="C44" s="58"/>
      <c r="D44" s="58"/>
      <c r="E44" s="58"/>
      <c r="F44" s="58"/>
      <c r="G44" s="58"/>
      <c r="H44" s="58"/>
      <c r="I44" s="58"/>
      <c r="J44" s="58"/>
      <c r="K44" s="58"/>
    </row>
    <row r="45" spans="2:11" s="59" customFormat="1" ht="27" customHeight="1" thickBot="1" x14ac:dyDescent="0.35">
      <c r="B45" s="122" t="s">
        <v>46</v>
      </c>
      <c r="C45" s="123"/>
      <c r="D45" s="124">
        <f>SUM(D43:E43)</f>
        <v>0</v>
      </c>
      <c r="E45" s="125"/>
      <c r="F45" s="124">
        <f>SUM(F43:G43)</f>
        <v>0</v>
      </c>
      <c r="G45" s="125"/>
      <c r="H45" s="124">
        <f>SUM(H43:I43)</f>
        <v>0</v>
      </c>
      <c r="I45" s="125"/>
      <c r="J45" s="62">
        <f>J43</f>
        <v>0</v>
      </c>
      <c r="K45" s="63">
        <f>K43</f>
        <v>0</v>
      </c>
    </row>
    <row r="46" spans="2:11" ht="14.5" thickBot="1" x14ac:dyDescent="0.35">
      <c r="B46" s="57"/>
      <c r="C46" s="58"/>
      <c r="D46" s="58"/>
      <c r="E46" s="58"/>
      <c r="F46" s="58"/>
      <c r="G46" s="58"/>
      <c r="H46" s="58"/>
      <c r="I46" s="58"/>
      <c r="J46" s="58"/>
      <c r="K46" s="58"/>
    </row>
    <row r="47" spans="2:11" s="64" customFormat="1" ht="27" customHeight="1" thickBot="1" x14ac:dyDescent="0.35">
      <c r="B47" s="65"/>
      <c r="H47" s="113" t="s">
        <v>47</v>
      </c>
      <c r="I47" s="114"/>
      <c r="J47" s="114"/>
      <c r="K47" s="66">
        <f>SUM(D45+F45+H45+J45+K45)</f>
        <v>0</v>
      </c>
    </row>
    <row r="48" spans="2:11" s="67" customFormat="1" ht="15.5" x14ac:dyDescent="0.35">
      <c r="B48" s="68"/>
    </row>
    <row r="49" spans="2:11" s="67" customFormat="1" ht="15.5" x14ac:dyDescent="0.35">
      <c r="B49" s="68"/>
    </row>
    <row r="50" spans="2:11" s="67" customFormat="1" ht="40.5" customHeight="1" x14ac:dyDescent="0.35">
      <c r="B50" s="110" t="s">
        <v>48</v>
      </c>
      <c r="C50" s="111"/>
      <c r="D50" s="111"/>
      <c r="E50" s="111"/>
      <c r="F50" s="112"/>
      <c r="G50" s="112"/>
      <c r="H50" s="69"/>
      <c r="I50" s="110" t="s">
        <v>49</v>
      </c>
      <c r="J50" s="111"/>
      <c r="K50" s="70"/>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3:J41">
    <cfRule type="expression" dxfId="35" priority="10" stopIfTrue="1">
      <formula>(OR(WEEKDAY($B13,2)=6,WEEKDAY($B13,2)=7))</formula>
    </cfRule>
  </conditionalFormatting>
  <conditionalFormatting sqref="D13:E41">
    <cfRule type="expression" dxfId="34" priority="11" stopIfTrue="1">
      <formula>OR(AND(#REF!&lt;&gt;"",$D13&lt;&gt;""),AND(#REF!&lt;&gt;"",$E13&lt;&gt;""),AND($D13&lt;&gt;"",$E13&lt;&gt;""))</formula>
    </cfRule>
  </conditionalFormatting>
  <conditionalFormatting sqref="F13:G41">
    <cfRule type="expression" dxfId="33" priority="12" stopIfTrue="1">
      <formula>OR(AND(#REF!&lt;&gt;"",$F13&lt;&gt;""),AND(#REF!&lt;&gt;"",$G13&lt;&gt;""),AND($F13&lt;&gt;"",$G13&lt;&gt;""))</formula>
    </cfRule>
  </conditionalFormatting>
  <conditionalFormatting sqref="H13:J41">
    <cfRule type="expression" dxfId="32" priority="13" stopIfTrue="1">
      <formula>OR(AND(#REF!&lt;&gt;"",$H13&lt;&gt;""),AND(#REF!&lt;&gt;"",$I13&lt;&gt;""),AND($H13&lt;&gt;"",$I13&lt;&gt;""))</formula>
    </cfRule>
  </conditionalFormatting>
  <conditionalFormatting sqref="D12:J12">
    <cfRule type="expression" dxfId="31" priority="2" stopIfTrue="1">
      <formula>(OR(WEEKDAY($B12,2)=6,WEEKDAY($B12,2)=7))</formula>
    </cfRule>
  </conditionalFormatting>
  <conditionalFormatting sqref="J12">
    <cfRule type="expression" dxfId="30" priority="1" stopIfTrue="1">
      <formula>(OR(WEEKDAY($B12,2)=6,WEEKDAY($B12,2)=7))</formula>
    </cfRule>
  </conditionalFormatting>
  <conditionalFormatting sqref="D12:E12">
    <cfRule type="expression" dxfId="29" priority="3" stopIfTrue="1">
      <formula>OR(AND(#REF!&lt;&gt;"",$D12&lt;&gt;""),AND(#REF!&lt;&gt;"",$E12&lt;&gt;""),AND($D12&lt;&gt;"",$E12&lt;&gt;""))</formula>
    </cfRule>
  </conditionalFormatting>
  <conditionalFormatting sqref="F12:G12">
    <cfRule type="expression" dxfId="28" priority="4" stopIfTrue="1">
      <formula>OR(AND(#REF!&lt;&gt;"",$F12&lt;&gt;""),AND(#REF!&lt;&gt;"",$G12&lt;&gt;""),AND($F12&lt;&gt;"",$G12&lt;&gt;""))</formula>
    </cfRule>
  </conditionalFormatting>
  <conditionalFormatting sqref="H12:J12">
    <cfRule type="expression" dxfId="27"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text="Spesenabrechnung_für_EiB_2019"/>
    <f:field ref="objsubject" par="" text=""/>
    <f:field ref="objcreatedby" par="" text="Sollberger, Karin, ZIVI "/>
    <f:field ref="objcreatedat" par="" text="13.11.2018 11:37:02"/>
    <f:field ref="objchangedby" par="" text="Fabasoft eGov-Suite Benutzer, WBF-GASS, PR"/>
    <f:field ref="objmodifiedat" par="" text="28.06.2019 11:29:44"/>
    <f:field ref="doc_FSCFOLIO_1_1001_FieldDocumentNumber" par="" text=""/>
    <f:field ref="doc_FSCFOLIO_1_1001_FieldSubject" par="" text=""/>
    <f:field ref="FSCFOLIO_1_1001_FieldCurrentUser" par="" text="ZIVI  Karin Sollberger"/>
    <f:field ref="CCAPRECONFIG_15_1001_Objektname" par="" text="Spesenabrechnung_für_EiB_2019"/>
    <f:field ref="CHPRECONFIG_1_1001_Objektname" par="" text="Spesenabrechnung_für_EiB_2019"/>
  </f:record>
  <f:record inx="1" ref="">
    <f:field ref="CHPRECONFIG_1_1001_Anrede" par="" text=""/>
    <f:field ref="CHPRECONFIG_1_1001_Titel" par="" text=""/>
    <f:field ref="CHPRECONFIG_1_1001_Vorname" par="" text=""/>
    <f:field ref="CHPRECONFIG_1_1001_Nachname" par=""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gennaio</vt:lpstr>
      <vt:lpstr>febbraio</vt:lpstr>
      <vt:lpstr>marzo</vt:lpstr>
      <vt:lpstr>aprile</vt:lpstr>
      <vt:lpstr>maggio</vt:lpstr>
      <vt:lpstr>giugno</vt:lpstr>
      <vt:lpstr>lugio</vt:lpstr>
      <vt:lpstr>agosto</vt:lpstr>
      <vt:lpstr>settembre</vt:lpstr>
      <vt:lpstr>ottobre</vt:lpstr>
      <vt:lpstr>novembre</vt:lpstr>
      <vt:lpstr>dicembre</vt:lpstr>
      <vt:lpstr>totale</vt:lpstr>
      <vt:lpstr>agosto!Zone_d_impression</vt:lpstr>
      <vt:lpstr>aprile!Zone_d_impression</vt:lpstr>
      <vt:lpstr>dicembre!Zone_d_impression</vt:lpstr>
      <vt:lpstr>febbraio!Zone_d_impression</vt:lpstr>
      <vt:lpstr>gennaio!Zone_d_impression</vt:lpstr>
      <vt:lpstr>giugno!Zone_d_impression</vt:lpstr>
      <vt:lpstr>lugio!Zone_d_impression</vt:lpstr>
      <vt:lpstr>maggio!Zone_d_impression</vt:lpstr>
      <vt:lpstr>marzo!Zone_d_impression</vt:lpstr>
      <vt:lpstr>novembre!Zone_d_impression</vt:lpstr>
      <vt:lpstr>ottobre!Zone_d_impression</vt:lpstr>
      <vt:lpstr>settembre!Zone_d_impression</vt:lpstr>
      <vt:lpstr>totale!Zone_d_impression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Sollberger Karin ZIVI</dc:creator>
  <cp:lastModifiedBy>Estoppey Adrien ZIVI</cp:lastModifiedBy>
  <cp:lastPrinted>2022-12-09T09:15:13Z</cp:lastPrinted>
  <dcterms:created xsi:type="dcterms:W3CDTF">2017-08-31T14:26:53Z</dcterms:created>
  <dcterms:modified xsi:type="dcterms:W3CDTF">2022-12-09T09:15:30Z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2</vt:lpwstr>
  </property>
  <property fmtid="{D5CDD505-2E9C-101B-9397-08002B2CF9AE}" pid="5" name="FSC#EVDCFG@15.1400:ActualVersionCreatedAt">
    <vt:lpwstr>2019-06-28T11:29:43</vt:lpwstr>
  </property>
  <property fmtid="{D5CDD505-2E9C-101B-9397-08002B2CF9AE}" pid="6" name="FSC#EVDCFG@15.1400:ResponsibleBureau_DE">
    <vt:lpwstr>Bundesamt für Zivildienst ZIVI</vt:lpwstr>
  </property>
  <property fmtid="{D5CDD505-2E9C-101B-9397-08002B2CF9AE}" pid="7" name="FSC#EVDCFG@15.1400:ResponsibleBureau_EN">
    <vt:lpwstr>Federal Office for Civilian Service CIVI</vt:lpwstr>
  </property>
  <property fmtid="{D5CDD505-2E9C-101B-9397-08002B2CF9AE}" pid="8" name="FSC#EVDCFG@15.1400:ResponsibleBureau_FR">
    <vt:lpwstr>Office fédéral du service civil CIVI</vt:lpwstr>
  </property>
  <property fmtid="{D5CDD505-2E9C-101B-9397-08002B2CF9AE}" pid="9" name="FSC#EVDCFG@15.1400:ResponsibleBureau_IT">
    <vt:lpwstr>Ufficio federale del servizio civile CIVI</vt:lpwstr>
  </property>
  <property fmtid="{D5CDD505-2E9C-101B-9397-08002B2CF9AE}" pid="10" name="FSC#EVDCFG@15.1400:UserInChargeUserTitle">
    <vt:lpwstr/>
  </property>
  <property fmtid="{D5CDD505-2E9C-101B-9397-08002B2CF9AE}" pid="11" name="FSC#EVDCFG@15.1400:UserInChargeUserName">
    <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311.01</vt:lpwstr>
  </property>
  <property fmtid="{D5CDD505-2E9C-101B-9397-08002B2CF9AE}" pid="20" name="FSC#EVDCFG@15.1400:Dossierref">
    <vt:lpwstr>311.01-02964</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Fachgruppe Betreuung Einsatzbetriebe</vt:lpwstr>
  </property>
  <property fmtid="{D5CDD505-2E9C-101B-9397-08002B2CF9AE}" pid="27" name="FSC#EVDCFG@15.1400:FileRespOrgHome">
    <vt:lpwstr>Thun</vt:lpwstr>
  </property>
  <property fmtid="{D5CDD505-2E9C-101B-9397-08002B2CF9AE}" pid="28" name="FSC#EVDCFG@15.1400:FileRespOrgStreet">
    <vt:lpwstr>Malerweg 6</vt:lpwstr>
  </property>
  <property fmtid="{D5CDD505-2E9C-101B-9397-08002B2CF9AE}" pid="29" name="FSC#EVDCFG@15.1400:FileRespOrgZipCode">
    <vt:lpwstr>3600</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Spesenabrechnung_für_EiB_2019</vt:lpwstr>
  </property>
  <property fmtid="{D5CDD505-2E9C-101B-9397-08002B2CF9AE}" pid="47" name="FSC#EVDCFG@15.1400:UserFunction">
    <vt:lpwstr/>
  </property>
  <property fmtid="{D5CDD505-2E9C-101B-9397-08002B2CF9AE}" pid="48" name="FSC#EVDCFG@15.1400:SalutationEnglish">
    <vt:lpwstr>Central office</vt:lpwstr>
  </property>
  <property fmtid="{D5CDD505-2E9C-101B-9397-08002B2CF9AE}" pid="49" name="FSC#EVDCFG@15.1400:SalutationFrench">
    <vt:lpwstr>Organe central</vt:lpwstr>
  </property>
  <property fmtid="{D5CDD505-2E9C-101B-9397-08002B2CF9AE}" pid="50" name="FSC#EVDCFG@15.1400:SalutationGerman">
    <vt:lpwstr>Zentralstelle</vt:lpwstr>
  </property>
  <property fmtid="{D5CDD505-2E9C-101B-9397-08002B2CF9AE}" pid="51" name="FSC#EVDCFG@15.1400:SalutationItalian">
    <vt:lpwstr>Organo centrale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FG-ABI</vt:lpwstr>
  </property>
  <property fmtid="{D5CDD505-2E9C-101B-9397-08002B2CF9AE}" pid="57" name="FSC#EVDCFG@15.1400:ResponsibleEditorFirstname">
    <vt:lpwstr/>
  </property>
  <property fmtid="{D5CDD505-2E9C-101B-9397-08002B2CF9AE}" pid="58" name="FSC#EVDCFG@15.1400:ResponsibleEditorSurname">
    <vt:lpwstr/>
  </property>
  <property fmtid="{D5CDD505-2E9C-101B-9397-08002B2CF9AE}" pid="59" name="FSC#EVDCFG@15.1400:GroupTitle">
    <vt:lpwstr>Fachgruppe Betreuung Einsatzbetriebe</vt:lpwstr>
  </property>
  <property fmtid="{D5CDD505-2E9C-101B-9397-08002B2CF9AE}" pid="60" name="FSC#COOELAK@1.1001:Subject">
    <vt:lpwstr/>
  </property>
  <property fmtid="{D5CDD505-2E9C-101B-9397-08002B2CF9AE}" pid="61" name="FSC#COOELAK@1.1001:FileReference">
    <vt:lpwstr>311.01-02964</vt:lpwstr>
  </property>
  <property fmtid="{D5CDD505-2E9C-101B-9397-08002B2CF9AE}" pid="62" name="FSC#COOELAK@1.1001:FileRefYear">
    <vt:lpwstr>2011</vt:lpwstr>
  </property>
  <property fmtid="{D5CDD505-2E9C-101B-9397-08002B2CF9AE}" pid="63" name="FSC#COOELAK@1.1001:FileRefOrdinal">
    <vt:lpwstr>2964</vt:lpwstr>
  </property>
  <property fmtid="{D5CDD505-2E9C-101B-9397-08002B2CF9AE}" pid="64" name="FSC#COOELAK@1.1001:FileRefOU">
    <vt:lpwstr>FG-ABI</vt:lpwstr>
  </property>
  <property fmtid="{D5CDD505-2E9C-101B-9397-08002B2CF9AE}" pid="65" name="FSC#COOELAK@1.1001:Organization">
    <vt:lpwstr/>
  </property>
  <property fmtid="{D5CDD505-2E9C-101B-9397-08002B2CF9AE}" pid="66" name="FSC#COOELAK@1.1001:Owner">
    <vt:lpwstr>Sollberger Karin, ZIVI </vt:lpwstr>
  </property>
  <property fmtid="{D5CDD505-2E9C-101B-9397-08002B2CF9AE}" pid="67" name="FSC#COOELAK@1.1001:OwnerExtension">
    <vt:lpwstr>+41 58 466 79 50</vt:lpwstr>
  </property>
  <property fmtid="{D5CDD505-2E9C-101B-9397-08002B2CF9AE}" pid="68" name="FSC#COOELAK@1.1001:OwnerFaxExtension">
    <vt:lpwstr>+41 58 468 19 98</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Fachgruppe Betreuung Einsatzbetriebe (FG-ABI)</vt:lpwstr>
  </property>
  <property fmtid="{D5CDD505-2E9C-101B-9397-08002B2CF9AE}" pid="74" name="FSC#COOELAK@1.1001:CreatedAt">
    <vt:lpwstr>13.11.2018</vt:lpwstr>
  </property>
  <property fmtid="{D5CDD505-2E9C-101B-9397-08002B2CF9AE}" pid="75" name="FSC#COOELAK@1.1001:OU">
    <vt:lpwstr>Fachgruppe Betreuung Einsatzbetriebe (FG-ABI)</vt:lpwstr>
  </property>
  <property fmtid="{D5CDD505-2E9C-101B-9397-08002B2CF9AE}" pid="76" name="FSC#COOELAK@1.1001:Priority">
    <vt:lpwstr> ()</vt:lpwstr>
  </property>
  <property fmtid="{D5CDD505-2E9C-101B-9397-08002B2CF9AE}" pid="77" name="FSC#COOELAK@1.1001:ObjBarCode">
    <vt:lpwstr>*COO.2101.112.3.174576*</vt:lpwstr>
  </property>
  <property fmtid="{D5CDD505-2E9C-101B-9397-08002B2CF9AE}" pid="78" name="FSC#COOELAK@1.1001:RefBarCode">
    <vt:lpwstr>*COO.2101.112.3.174578*</vt:lpwstr>
  </property>
  <property fmtid="{D5CDD505-2E9C-101B-9397-08002B2CF9AE}" pid="79" name="FSC#COOELAK@1.1001:FileRefBarCode">
    <vt:lpwstr>*311.01-02964*</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311.01</vt:lpwstr>
  </property>
  <property fmtid="{D5CDD505-2E9C-101B-9397-08002B2CF9AE}" pid="93" name="FSC#COOELAK@1.1001:CurrentUserRolePos">
    <vt:lpwstr>Sachbearbeiter/in</vt:lpwstr>
  </property>
  <property fmtid="{D5CDD505-2E9C-101B-9397-08002B2CF9AE}" pid="94" name="FSC#COOELAK@1.1001:CurrentUserEmail">
    <vt:lpwstr>karin.sollberger@zivi.admin.ch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
  </property>
  <property fmtid="{D5CDD505-2E9C-101B-9397-08002B2CF9AE}" pid="102" name="FSC#ATSTATECFG@1.1001:AgentPhone">
    <vt:lpwstr/>
  </property>
  <property fmtid="{D5CDD505-2E9C-101B-9397-08002B2CF9AE}" pid="103" name="FSC#ATSTATECFG@1.1001:DepartmentFax">
    <vt:lpwstr>+41 58 468 19 98</vt:lpwstr>
  </property>
  <property fmtid="{D5CDD505-2E9C-101B-9397-08002B2CF9AE}" pid="104" name="FSC#ATSTATECFG@1.1001:DepartmentEmail">
    <vt:lpwstr>info@zivi.admin.ch</vt:lpwstr>
  </property>
  <property fmtid="{D5CDD505-2E9C-101B-9397-08002B2CF9AE}" pid="105" name="FSC#ATSTATECFG@1.1001:SubfileDate">
    <vt:lpwstr/>
  </property>
  <property fmtid="{D5CDD505-2E9C-101B-9397-08002B2CF9AE}" pid="106" name="FSC#ATSTATECFG@1.1001:SubfileSubject">
    <vt:lpwstr>Spesenabrechnung_für_EiB_2019_x000d_
Saisie_du_temps_de_travail_pour_EA_2019_F_x000d_
Registrazione_del_tempo_di_lavoro_2019_I_x000d_
Arbeitszeittabelle_für_EiB_2019_D_x000d_
Décompte_de_frais_F_2019_x000d_
Conteggio_delle_spese_2019</vt:lpwstr>
  </property>
  <property fmtid="{D5CDD505-2E9C-101B-9397-08002B2CF9AE}" pid="107" name="FSC#ATSTATECFG@1.1001:DepartmentZipCode">
    <vt:lpwstr>3600</vt:lpwstr>
  </property>
  <property fmtid="{D5CDD505-2E9C-101B-9397-08002B2CF9AE}" pid="108" name="FSC#ATSTATECFG@1.1001:DepartmentCountry">
    <vt:lpwstr/>
  </property>
  <property fmtid="{D5CDD505-2E9C-101B-9397-08002B2CF9AE}" pid="109" name="FSC#ATSTATECFG@1.1001:DepartmentCity">
    <vt:lpwstr>Thun</vt:lpwstr>
  </property>
  <property fmtid="{D5CDD505-2E9C-101B-9397-08002B2CF9AE}" pid="110" name="FSC#ATSTATECFG@1.1001:DepartmentStreet">
    <vt:lpwstr>Malerweg 6</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2011/001701/00018</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COO.2101.112.3.174576</vt:lpwstr>
  </property>
  <property fmtid="{D5CDD505-2E9C-101B-9397-08002B2CF9AE}" pid="124" name="FSC#FSCFOLIO@1.1001:docpropproject">
    <vt:lpwstr/>
  </property>
</Properties>
</file>