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showInkAnnotation="0"/>
  <mc:AlternateContent xmlns:mc="http://schemas.openxmlformats.org/markup-compatibility/2006">
    <mc:Choice Requires="x15">
      <x15ac:absPath xmlns:x15ac="http://schemas.microsoft.com/office/spreadsheetml/2010/11/ac" url="C:\Users\U80827554\Downloads\"/>
    </mc:Choice>
  </mc:AlternateContent>
  <xr:revisionPtr revIDLastSave="0" documentId="8_{BB0C2B99-DAC7-431F-91B0-C2244AF24F9E}" xr6:coauthVersionLast="47" xr6:coauthVersionMax="47" xr10:uidLastSave="{00000000-0000-0000-0000-000000000000}"/>
  <bookViews>
    <workbookView xWindow="-120" yWindow="-120" windowWidth="29040" windowHeight="15720" xr2:uid="{00000000-000D-0000-FFFF-FFFF00000000}"/>
  </bookViews>
  <sheets>
    <sheet name="gennaio" sheetId="2" r:id="rId1"/>
    <sheet name="febbraio" sheetId="3" r:id="rId2"/>
    <sheet name="marzo" sheetId="4" r:id="rId3"/>
    <sheet name="aprile" sheetId="5" r:id="rId4"/>
    <sheet name="maggio" sheetId="6" r:id="rId5"/>
    <sheet name="giugno" sheetId="7" r:id="rId6"/>
    <sheet name="lugio" sheetId="8" r:id="rId7"/>
    <sheet name="agosto" sheetId="9" r:id="rId8"/>
    <sheet name="settembre" sheetId="10" r:id="rId9"/>
    <sheet name="ottobre" sheetId="1" r:id="rId10"/>
    <sheet name="novembre" sheetId="11" r:id="rId11"/>
    <sheet name="dicembre" sheetId="12" r:id="rId12"/>
    <sheet name="totale" sheetId="13" r:id="rId13"/>
  </sheets>
  <definedNames>
    <definedName name="_xlnm.Print_Area" localSheetId="7">agosto!$B$2:$K$51</definedName>
    <definedName name="_xlnm.Print_Area" localSheetId="3">aprile!$B$2:$K$50</definedName>
    <definedName name="_xlnm.Print_Area" localSheetId="11">dicembre!$B$2:$K$51</definedName>
    <definedName name="_xlnm.Print_Area" localSheetId="1">febbraio!$B$2:$K$48</definedName>
    <definedName name="_xlnm.Print_Area" localSheetId="0">gennaio!$B$2:$K$51</definedName>
    <definedName name="_xlnm.Print_Area" localSheetId="5">giugno!$B$2:$K$50</definedName>
    <definedName name="_xlnm.Print_Area" localSheetId="6">lugio!$B$2:$K$51</definedName>
    <definedName name="_xlnm.Print_Area" localSheetId="4">maggio!$B$2:$K$51</definedName>
    <definedName name="_xlnm.Print_Area" localSheetId="2">marzo!$B$2:$K$51</definedName>
    <definedName name="_xlnm.Print_Area" localSheetId="10">novembre!$B$2:$K$50</definedName>
    <definedName name="_xlnm.Print_Area" localSheetId="9">ottobre!$B$2:$K$51</definedName>
    <definedName name="_xlnm.Print_Area" localSheetId="8">settembre!$B$2:$K$50</definedName>
    <definedName name="_xlnm.Print_Area" localSheetId="12">totale!$B$2:$L$41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1" i="3" l="1"/>
  <c r="K5" i="3"/>
  <c r="K5" i="4" s="1"/>
  <c r="K5" i="5" s="1"/>
  <c r="K5" i="6" s="1"/>
  <c r="K5" i="7" s="1"/>
  <c r="K5" i="8" s="1"/>
  <c r="K5" i="9" s="1"/>
  <c r="K5" i="10" s="1"/>
  <c r="K5" i="1" s="1"/>
  <c r="K5" i="11" s="1"/>
  <c r="K5" i="12" s="1"/>
  <c r="K5" i="13" s="1"/>
  <c r="G5" i="3"/>
  <c r="G5" i="4" s="1"/>
  <c r="G5" i="5" s="1"/>
  <c r="G5" i="6" s="1"/>
  <c r="G5" i="7" s="1"/>
  <c r="G5" i="8" s="1"/>
  <c r="G5" i="9" s="1"/>
  <c r="G5" i="10" s="1"/>
  <c r="G5" i="1" s="1"/>
  <c r="G5" i="11" s="1"/>
  <c r="G5" i="12" s="1"/>
  <c r="G5" i="13" s="1"/>
  <c r="D5" i="2"/>
  <c r="K41" i="3" l="1"/>
  <c r="K43" i="3" s="1"/>
  <c r="G4" i="13" l="1"/>
  <c r="G3" i="13"/>
  <c r="L4" i="13"/>
  <c r="K4" i="13"/>
  <c r="L3" i="13"/>
  <c r="K3" i="13"/>
  <c r="D3" i="13"/>
  <c r="K4" i="3"/>
  <c r="K4" i="4" s="1"/>
  <c r="K4" i="5" s="1"/>
  <c r="K4" i="6" s="1"/>
  <c r="K4" i="7" s="1"/>
  <c r="K4" i="8" s="1"/>
  <c r="K4" i="9" s="1"/>
  <c r="K4" i="10" s="1"/>
  <c r="K4" i="1" s="1"/>
  <c r="K4" i="11" s="1"/>
  <c r="K4" i="12" s="1"/>
  <c r="K3" i="3"/>
  <c r="K3" i="4" s="1"/>
  <c r="K3" i="5" s="1"/>
  <c r="K3" i="6" s="1"/>
  <c r="K3" i="7" s="1"/>
  <c r="K3" i="8" s="1"/>
  <c r="K3" i="9" s="1"/>
  <c r="K3" i="10" s="1"/>
  <c r="K3" i="1" s="1"/>
  <c r="K3" i="11" s="1"/>
  <c r="K3" i="12" s="1"/>
  <c r="G4" i="3"/>
  <c r="G4" i="4" s="1"/>
  <c r="G4" i="5" s="1"/>
  <c r="G4" i="6" s="1"/>
  <c r="G4" i="7" s="1"/>
  <c r="G4" i="8" s="1"/>
  <c r="G4" i="9" s="1"/>
  <c r="G4" i="10" s="1"/>
  <c r="G4" i="1" s="1"/>
  <c r="G4" i="11" s="1"/>
  <c r="G4" i="12" s="1"/>
  <c r="G3" i="3"/>
  <c r="G3" i="4" s="1"/>
  <c r="G3" i="5" s="1"/>
  <c r="G3" i="6" s="1"/>
  <c r="G3" i="7" s="1"/>
  <c r="G3" i="8" s="1"/>
  <c r="G3" i="9" s="1"/>
  <c r="G3" i="10" s="1"/>
  <c r="G3" i="1" s="1"/>
  <c r="G3" i="11" s="1"/>
  <c r="G3" i="12" s="1"/>
  <c r="D3" i="3"/>
  <c r="D3" i="4" s="1"/>
  <c r="D3" i="5" s="1"/>
  <c r="D3" i="6" s="1"/>
  <c r="D3" i="7" s="1"/>
  <c r="D3" i="8" s="1"/>
  <c r="D3" i="9" s="1"/>
  <c r="D3" i="10" s="1"/>
  <c r="D3" i="1" s="1"/>
  <c r="D3" i="11" s="1"/>
  <c r="D3" i="12" s="1"/>
  <c r="D5" i="3" l="1"/>
  <c r="J44" i="12" l="1"/>
  <c r="K44" i="12"/>
  <c r="K43" i="7"/>
  <c r="K45" i="7" s="1"/>
  <c r="E44" i="2"/>
  <c r="E11" i="13" s="1"/>
  <c r="D44" i="2"/>
  <c r="D11" i="13" s="1"/>
  <c r="D41" i="3"/>
  <c r="D13" i="13" l="1"/>
  <c r="D46" i="2"/>
  <c r="I44" i="12"/>
  <c r="I33" i="13" s="1"/>
  <c r="H44" i="12"/>
  <c r="G44" i="12"/>
  <c r="G33" i="13" s="1"/>
  <c r="F44" i="12"/>
  <c r="E44" i="12"/>
  <c r="E33" i="13" s="1"/>
  <c r="D44" i="12"/>
  <c r="D5" i="12"/>
  <c r="C12" i="12" s="1"/>
  <c r="K43" i="11"/>
  <c r="J43" i="11"/>
  <c r="J31" i="13" s="1"/>
  <c r="I43" i="11"/>
  <c r="I31" i="13" s="1"/>
  <c r="H43" i="11"/>
  <c r="G43" i="11"/>
  <c r="G31" i="13" s="1"/>
  <c r="F43" i="11"/>
  <c r="E43" i="11"/>
  <c r="E31" i="13" s="1"/>
  <c r="D43" i="11"/>
  <c r="D5" i="11"/>
  <c r="C12" i="11" s="1"/>
  <c r="K43" i="10"/>
  <c r="J43" i="10"/>
  <c r="I43" i="10"/>
  <c r="I27" i="13" s="1"/>
  <c r="H43" i="10"/>
  <c r="G43" i="10"/>
  <c r="G27" i="13" s="1"/>
  <c r="F43" i="10"/>
  <c r="E43" i="10"/>
  <c r="E27" i="13" s="1"/>
  <c r="D43" i="10"/>
  <c r="D27" i="13" s="1"/>
  <c r="D5" i="10"/>
  <c r="C12" i="10" s="1"/>
  <c r="B12" i="10" s="1"/>
  <c r="K44" i="9"/>
  <c r="J44" i="9"/>
  <c r="J25" i="13" s="1"/>
  <c r="I44" i="9"/>
  <c r="I25" i="13" s="1"/>
  <c r="H44" i="9"/>
  <c r="G44" i="9"/>
  <c r="G25" i="13" s="1"/>
  <c r="F44" i="9"/>
  <c r="F25" i="13" s="1"/>
  <c r="E44" i="9"/>
  <c r="E25" i="13" s="1"/>
  <c r="D44" i="9"/>
  <c r="D5" i="9"/>
  <c r="C12" i="9" s="1"/>
  <c r="K44" i="8"/>
  <c r="K23" i="13" s="1"/>
  <c r="J44" i="8"/>
  <c r="J23" i="13" s="1"/>
  <c r="I44" i="8"/>
  <c r="I23" i="13" s="1"/>
  <c r="H44" i="8"/>
  <c r="G44" i="8"/>
  <c r="G23" i="13" s="1"/>
  <c r="F44" i="8"/>
  <c r="E44" i="8"/>
  <c r="E23" i="13" s="1"/>
  <c r="D44" i="8"/>
  <c r="D5" i="8"/>
  <c r="C12" i="8" s="1"/>
  <c r="J43" i="7"/>
  <c r="I43" i="7"/>
  <c r="I21" i="13" s="1"/>
  <c r="H43" i="7"/>
  <c r="H21" i="13" s="1"/>
  <c r="G43" i="7"/>
  <c r="G21" i="13" s="1"/>
  <c r="F43" i="7"/>
  <c r="F21" i="13" s="1"/>
  <c r="E43" i="7"/>
  <c r="D43" i="7"/>
  <c r="D5" i="7"/>
  <c r="K44" i="6"/>
  <c r="J44" i="6"/>
  <c r="I44" i="6"/>
  <c r="I19" i="13" s="1"/>
  <c r="H44" i="6"/>
  <c r="G44" i="6"/>
  <c r="G19" i="13" s="1"/>
  <c r="F44" i="6"/>
  <c r="E44" i="6"/>
  <c r="E19" i="13" s="1"/>
  <c r="D44" i="6"/>
  <c r="D5" i="6"/>
  <c r="C12" i="6" s="1"/>
  <c r="K43" i="5"/>
  <c r="J43" i="5"/>
  <c r="J17" i="13" s="1"/>
  <c r="I43" i="5"/>
  <c r="I17" i="13" s="1"/>
  <c r="H43" i="5"/>
  <c r="G43" i="5"/>
  <c r="G17" i="13" s="1"/>
  <c r="F43" i="5"/>
  <c r="F17" i="13" s="1"/>
  <c r="E43" i="5"/>
  <c r="E17" i="13" s="1"/>
  <c r="D43" i="5"/>
  <c r="D5" i="5"/>
  <c r="C12" i="5" s="1"/>
  <c r="C13" i="5" s="1"/>
  <c r="K44" i="4"/>
  <c r="J44" i="4"/>
  <c r="I44" i="4"/>
  <c r="I15" i="13" s="1"/>
  <c r="H44" i="4"/>
  <c r="H15" i="13" s="1"/>
  <c r="G44" i="4"/>
  <c r="G15" i="13" s="1"/>
  <c r="F44" i="4"/>
  <c r="E44" i="4"/>
  <c r="E15" i="13" s="1"/>
  <c r="D44" i="4"/>
  <c r="D15" i="13" s="1"/>
  <c r="D5" i="4"/>
  <c r="C12" i="4" s="1"/>
  <c r="I41" i="3"/>
  <c r="I13" i="13" s="1"/>
  <c r="H41" i="3"/>
  <c r="G41" i="3"/>
  <c r="G13" i="13" s="1"/>
  <c r="F41" i="3"/>
  <c r="E41" i="3"/>
  <c r="E13" i="13" s="1"/>
  <c r="K44" i="2"/>
  <c r="J44" i="2"/>
  <c r="I44" i="2"/>
  <c r="I11" i="13" s="1"/>
  <c r="H44" i="2"/>
  <c r="G44" i="2"/>
  <c r="G11" i="13" s="1"/>
  <c r="F44" i="2"/>
  <c r="C12" i="2"/>
  <c r="K44" i="1"/>
  <c r="J44" i="1"/>
  <c r="I44" i="1"/>
  <c r="I29" i="13" s="1"/>
  <c r="H44" i="1"/>
  <c r="G44" i="1"/>
  <c r="G29" i="13" s="1"/>
  <c r="F44" i="1"/>
  <c r="F29" i="13" s="1"/>
  <c r="E44" i="1"/>
  <c r="E29" i="13" s="1"/>
  <c r="D44" i="1"/>
  <c r="D5" i="1"/>
  <c r="K46" i="2" l="1"/>
  <c r="K11" i="13"/>
  <c r="D43" i="3"/>
  <c r="H46" i="12"/>
  <c r="D46" i="1"/>
  <c r="D29" i="13"/>
  <c r="F46" i="2"/>
  <c r="F11" i="13"/>
  <c r="J46" i="2"/>
  <c r="J11" i="13"/>
  <c r="K13" i="13"/>
  <c r="K46" i="4"/>
  <c r="K15" i="13"/>
  <c r="E21" i="13"/>
  <c r="E35" i="13" s="1"/>
  <c r="F46" i="8"/>
  <c r="F23" i="13"/>
  <c r="H45" i="10"/>
  <c r="H27" i="13"/>
  <c r="D45" i="11"/>
  <c r="D31" i="13"/>
  <c r="H45" i="11"/>
  <c r="H31" i="13"/>
  <c r="J45" i="11"/>
  <c r="G35" i="13"/>
  <c r="K46" i="12"/>
  <c r="K33" i="13"/>
  <c r="J46" i="1"/>
  <c r="J29" i="13"/>
  <c r="K45" i="5"/>
  <c r="K17" i="13"/>
  <c r="F46" i="6"/>
  <c r="F19" i="13"/>
  <c r="J46" i="6"/>
  <c r="J19" i="13"/>
  <c r="J45" i="7"/>
  <c r="J21" i="13"/>
  <c r="K46" i="8"/>
  <c r="D46" i="12"/>
  <c r="D33" i="13"/>
  <c r="H33" i="13"/>
  <c r="K46" i="1"/>
  <c r="K29" i="13"/>
  <c r="H11" i="13"/>
  <c r="H46" i="2"/>
  <c r="D45" i="5"/>
  <c r="D17" i="13"/>
  <c r="H45" i="5"/>
  <c r="H17" i="13"/>
  <c r="J45" i="5"/>
  <c r="K46" i="6"/>
  <c r="K21" i="13" s="1"/>
  <c r="K19" i="13"/>
  <c r="D46" i="8"/>
  <c r="D23" i="13"/>
  <c r="H46" i="8"/>
  <c r="H23" i="13"/>
  <c r="J46" i="8"/>
  <c r="K46" i="9"/>
  <c r="K25" i="13"/>
  <c r="F45" i="10"/>
  <c r="F27" i="13"/>
  <c r="J45" i="10"/>
  <c r="J27" i="13"/>
  <c r="F45" i="11"/>
  <c r="F31" i="13"/>
  <c r="I35" i="13"/>
  <c r="H46" i="1"/>
  <c r="H29" i="13"/>
  <c r="F46" i="4"/>
  <c r="F15" i="13"/>
  <c r="J46" i="4"/>
  <c r="J15" i="13"/>
  <c r="D46" i="6"/>
  <c r="D19" i="13"/>
  <c r="H46" i="6"/>
  <c r="H19" i="13"/>
  <c r="D45" i="7"/>
  <c r="D21" i="13"/>
  <c r="D46" i="9"/>
  <c r="D25" i="13"/>
  <c r="H46" i="9"/>
  <c r="H25" i="13"/>
  <c r="J46" i="9"/>
  <c r="K45" i="10"/>
  <c r="K27" i="13"/>
  <c r="K45" i="11"/>
  <c r="K31" i="13"/>
  <c r="F46" i="12"/>
  <c r="F33" i="13"/>
  <c r="J46" i="12"/>
  <c r="J33" i="13"/>
  <c r="J43" i="3"/>
  <c r="J13" i="13"/>
  <c r="H43" i="3"/>
  <c r="H13" i="13"/>
  <c r="F43" i="3"/>
  <c r="F13" i="13"/>
  <c r="C13" i="11"/>
  <c r="C14" i="11" s="1"/>
  <c r="B12" i="11"/>
  <c r="F46" i="1"/>
  <c r="D45" i="10"/>
  <c r="F46" i="9"/>
  <c r="F45" i="7"/>
  <c r="H45" i="7"/>
  <c r="B12" i="5"/>
  <c r="F45" i="5"/>
  <c r="D46" i="4"/>
  <c r="H46" i="4"/>
  <c r="C13" i="2"/>
  <c r="B13" i="2" s="1"/>
  <c r="B12" i="2"/>
  <c r="B12" i="12"/>
  <c r="C13" i="12"/>
  <c r="C13" i="10"/>
  <c r="B12" i="9"/>
  <c r="C13" i="9"/>
  <c r="B12" i="8"/>
  <c r="C13" i="8"/>
  <c r="C12" i="7"/>
  <c r="B12" i="6"/>
  <c r="C13" i="6"/>
  <c r="B13" i="5"/>
  <c r="C14" i="5"/>
  <c r="B12" i="4"/>
  <c r="C13" i="4"/>
  <c r="C12" i="3"/>
  <c r="C12" i="1"/>
  <c r="K45" i="3" l="1"/>
  <c r="D35" i="13"/>
  <c r="K35" i="13"/>
  <c r="B13" i="11"/>
  <c r="L11" i="13"/>
  <c r="K48" i="12"/>
  <c r="K47" i="11"/>
  <c r="K48" i="1"/>
  <c r="K47" i="10"/>
  <c r="K48" i="9"/>
  <c r="K48" i="8"/>
  <c r="K47" i="7"/>
  <c r="K48" i="6"/>
  <c r="K47" i="5"/>
  <c r="K48" i="4"/>
  <c r="L17" i="13"/>
  <c r="K48" i="2"/>
  <c r="L15" i="13"/>
  <c r="L23" i="13"/>
  <c r="L19" i="13"/>
  <c r="J35" i="13"/>
  <c r="L27" i="13"/>
  <c r="L25" i="13"/>
  <c r="L31" i="13"/>
  <c r="L29" i="13"/>
  <c r="H35" i="13"/>
  <c r="L33" i="13"/>
  <c r="L13" i="13"/>
  <c r="F35" i="13"/>
  <c r="C14" i="2"/>
  <c r="C15" i="2" s="1"/>
  <c r="C14" i="12"/>
  <c r="B13" i="12"/>
  <c r="C15" i="11"/>
  <c r="B14" i="11"/>
  <c r="B13" i="10"/>
  <c r="C14" i="10"/>
  <c r="C14" i="9"/>
  <c r="B13" i="9"/>
  <c r="C14" i="8"/>
  <c r="B13" i="8"/>
  <c r="B12" i="7"/>
  <c r="C13" i="7"/>
  <c r="C14" i="6"/>
  <c r="B13" i="6"/>
  <c r="C15" i="5"/>
  <c r="B14" i="5"/>
  <c r="C14" i="4"/>
  <c r="B13" i="4"/>
  <c r="B12" i="3"/>
  <c r="C13" i="3"/>
  <c r="B12" i="1"/>
  <c r="C13" i="1"/>
  <c r="B14" i="2" l="1"/>
  <c r="B14" i="12"/>
  <c r="C15" i="12"/>
  <c r="B15" i="11"/>
  <c r="C16" i="11"/>
  <c r="B14" i="10"/>
  <c r="C15" i="10"/>
  <c r="B14" i="9"/>
  <c r="C15" i="9"/>
  <c r="B14" i="8"/>
  <c r="C15" i="8"/>
  <c r="C14" i="7"/>
  <c r="B13" i="7"/>
  <c r="B14" i="6"/>
  <c r="C15" i="6"/>
  <c r="B15" i="5"/>
  <c r="C16" i="5"/>
  <c r="B14" i="4"/>
  <c r="C15" i="4"/>
  <c r="B13" i="3"/>
  <c r="C14" i="3"/>
  <c r="B15" i="2"/>
  <c r="C16" i="2"/>
  <c r="B13" i="1"/>
  <c r="C14" i="1"/>
  <c r="C16" i="12" l="1"/>
  <c r="B15" i="12"/>
  <c r="C17" i="11"/>
  <c r="B16" i="11"/>
  <c r="B15" i="10"/>
  <c r="C16" i="10"/>
  <c r="C16" i="9"/>
  <c r="B15" i="9"/>
  <c r="C16" i="8"/>
  <c r="B15" i="8"/>
  <c r="B14" i="7"/>
  <c r="C15" i="7"/>
  <c r="C16" i="6"/>
  <c r="B15" i="6"/>
  <c r="C17" i="5"/>
  <c r="B16" i="5"/>
  <c r="C16" i="4"/>
  <c r="B15" i="4"/>
  <c r="B14" i="3"/>
  <c r="C15" i="3"/>
  <c r="C17" i="2"/>
  <c r="B16" i="2"/>
  <c r="B14" i="1"/>
  <c r="C15" i="1"/>
  <c r="B16" i="12" l="1"/>
  <c r="C17" i="12"/>
  <c r="B17" i="11"/>
  <c r="C18" i="11"/>
  <c r="B16" i="10"/>
  <c r="C17" i="10"/>
  <c r="B16" i="9"/>
  <c r="C17" i="9"/>
  <c r="B16" i="8"/>
  <c r="C17" i="8"/>
  <c r="B15" i="7"/>
  <c r="C16" i="7"/>
  <c r="B16" i="6"/>
  <c r="C17" i="6"/>
  <c r="B17" i="5"/>
  <c r="C18" i="5"/>
  <c r="B16" i="4"/>
  <c r="C17" i="4"/>
  <c r="B15" i="3"/>
  <c r="C16" i="3"/>
  <c r="B17" i="2"/>
  <c r="C18" i="2"/>
  <c r="B15" i="1"/>
  <c r="C16" i="1"/>
  <c r="C18" i="12" l="1"/>
  <c r="B17" i="12"/>
  <c r="C19" i="11"/>
  <c r="B18" i="11"/>
  <c r="B17" i="10"/>
  <c r="C18" i="10"/>
  <c r="C18" i="9"/>
  <c r="B17" i="9"/>
  <c r="C18" i="8"/>
  <c r="B17" i="8"/>
  <c r="B16" i="7"/>
  <c r="C17" i="7"/>
  <c r="C18" i="6"/>
  <c r="B17" i="6"/>
  <c r="C19" i="5"/>
  <c r="B18" i="5"/>
  <c r="C18" i="4"/>
  <c r="B17" i="4"/>
  <c r="B16" i="3"/>
  <c r="C17" i="3"/>
  <c r="C19" i="2"/>
  <c r="B18" i="2"/>
  <c r="B16" i="1"/>
  <c r="C17" i="1"/>
  <c r="B18" i="12" l="1"/>
  <c r="C19" i="12"/>
  <c r="B19" i="11"/>
  <c r="C20" i="11"/>
  <c r="B18" i="10"/>
  <c r="C19" i="10"/>
  <c r="B18" i="9"/>
  <c r="C19" i="9"/>
  <c r="B18" i="8"/>
  <c r="C19" i="8"/>
  <c r="B17" i="7"/>
  <c r="C18" i="7"/>
  <c r="B18" i="6"/>
  <c r="C19" i="6"/>
  <c r="B19" i="5"/>
  <c r="C20" i="5"/>
  <c r="B18" i="4"/>
  <c r="C19" i="4"/>
  <c r="B17" i="3"/>
  <c r="C18" i="3"/>
  <c r="B19" i="2"/>
  <c r="C20" i="2"/>
  <c r="B17" i="1"/>
  <c r="C18" i="1"/>
  <c r="C20" i="12" l="1"/>
  <c r="B19" i="12"/>
  <c r="C21" i="11"/>
  <c r="B20" i="11"/>
  <c r="B19" i="10"/>
  <c r="C20" i="10"/>
  <c r="C20" i="9"/>
  <c r="B19" i="9"/>
  <c r="C20" i="8"/>
  <c r="B19" i="8"/>
  <c r="B18" i="7"/>
  <c r="C19" i="7"/>
  <c r="C20" i="6"/>
  <c r="B19" i="6"/>
  <c r="C21" i="5"/>
  <c r="B20" i="5"/>
  <c r="C20" i="4"/>
  <c r="B19" i="4"/>
  <c r="B18" i="3"/>
  <c r="C19" i="3"/>
  <c r="C21" i="2"/>
  <c r="B20" i="2"/>
  <c r="B18" i="1"/>
  <c r="C19" i="1"/>
  <c r="B20" i="12" l="1"/>
  <c r="C21" i="12"/>
  <c r="B21" i="11"/>
  <c r="C22" i="11"/>
  <c r="B20" i="10"/>
  <c r="C21" i="10"/>
  <c r="B20" i="9"/>
  <c r="C21" i="9"/>
  <c r="B20" i="8"/>
  <c r="C21" i="8"/>
  <c r="B19" i="7"/>
  <c r="C20" i="7"/>
  <c r="B20" i="6"/>
  <c r="C21" i="6"/>
  <c r="B21" i="5"/>
  <c r="C22" i="5"/>
  <c r="B20" i="4"/>
  <c r="C21" i="4"/>
  <c r="B19" i="3"/>
  <c r="C20" i="3"/>
  <c r="B21" i="2"/>
  <c r="C22" i="2"/>
  <c r="B19" i="1"/>
  <c r="C20" i="1"/>
  <c r="C22" i="12" l="1"/>
  <c r="B21" i="12"/>
  <c r="C23" i="11"/>
  <c r="B22" i="11"/>
  <c r="C22" i="10"/>
  <c r="B21" i="10"/>
  <c r="C22" i="9"/>
  <c r="B21" i="9"/>
  <c r="C22" i="8"/>
  <c r="B21" i="8"/>
  <c r="B20" i="7"/>
  <c r="C21" i="7"/>
  <c r="C22" i="6"/>
  <c r="B21" i="6"/>
  <c r="C23" i="5"/>
  <c r="B22" i="5"/>
  <c r="C22" i="4"/>
  <c r="B21" i="4"/>
  <c r="B20" i="3"/>
  <c r="C21" i="3"/>
  <c r="C23" i="2"/>
  <c r="B22" i="2"/>
  <c r="B20" i="1"/>
  <c r="C21" i="1"/>
  <c r="B22" i="12" l="1"/>
  <c r="C23" i="12"/>
  <c r="B23" i="11"/>
  <c r="C24" i="11"/>
  <c r="B22" i="10"/>
  <c r="C23" i="10"/>
  <c r="B22" i="9"/>
  <c r="C23" i="9"/>
  <c r="B22" i="8"/>
  <c r="C23" i="8"/>
  <c r="B21" i="7"/>
  <c r="C22" i="7"/>
  <c r="B22" i="6"/>
  <c r="C23" i="6"/>
  <c r="B23" i="5"/>
  <c r="C24" i="5"/>
  <c r="B22" i="4"/>
  <c r="C23" i="4"/>
  <c r="B21" i="3"/>
  <c r="C22" i="3"/>
  <c r="B23" i="2"/>
  <c r="C24" i="2"/>
  <c r="B21" i="1"/>
  <c r="C22" i="1"/>
  <c r="C24" i="12" l="1"/>
  <c r="B23" i="12"/>
  <c r="C25" i="11"/>
  <c r="B24" i="11"/>
  <c r="B23" i="10"/>
  <c r="C24" i="10"/>
  <c r="C24" i="9"/>
  <c r="B23" i="9"/>
  <c r="C24" i="8"/>
  <c r="B23" i="8"/>
  <c r="B22" i="7"/>
  <c r="C23" i="7"/>
  <c r="C24" i="6"/>
  <c r="B23" i="6"/>
  <c r="C25" i="5"/>
  <c r="B24" i="5"/>
  <c r="C24" i="4"/>
  <c r="B23" i="4"/>
  <c r="B22" i="3"/>
  <c r="C23" i="3"/>
  <c r="C25" i="2"/>
  <c r="B24" i="2"/>
  <c r="B22" i="1"/>
  <c r="C23" i="1"/>
  <c r="B24" i="12" l="1"/>
  <c r="C25" i="12"/>
  <c r="B25" i="11"/>
  <c r="C26" i="11"/>
  <c r="B24" i="10"/>
  <c r="C25" i="10"/>
  <c r="B24" i="9"/>
  <c r="C25" i="9"/>
  <c r="B24" i="8"/>
  <c r="C25" i="8"/>
  <c r="B23" i="7"/>
  <c r="C24" i="7"/>
  <c r="B24" i="6"/>
  <c r="C25" i="6"/>
  <c r="B25" i="5"/>
  <c r="C26" i="5"/>
  <c r="B24" i="4"/>
  <c r="C25" i="4"/>
  <c r="B23" i="3"/>
  <c r="C24" i="3"/>
  <c r="B25" i="2"/>
  <c r="C26" i="2"/>
  <c r="B23" i="1"/>
  <c r="C24" i="1"/>
  <c r="C26" i="12" l="1"/>
  <c r="B25" i="12"/>
  <c r="C27" i="11"/>
  <c r="B26" i="11"/>
  <c r="B25" i="10"/>
  <c r="C26" i="10"/>
  <c r="C26" i="9"/>
  <c r="B25" i="9"/>
  <c r="C26" i="8"/>
  <c r="B25" i="8"/>
  <c r="B24" i="7"/>
  <c r="C25" i="7"/>
  <c r="C26" i="6"/>
  <c r="B25" i="6"/>
  <c r="C27" i="5"/>
  <c r="B26" i="5"/>
  <c r="C26" i="4"/>
  <c r="B25" i="4"/>
  <c r="B24" i="3"/>
  <c r="C25" i="3"/>
  <c r="C27" i="2"/>
  <c r="B26" i="2"/>
  <c r="B24" i="1"/>
  <c r="C25" i="1"/>
  <c r="B26" i="12" l="1"/>
  <c r="C27" i="12"/>
  <c r="B27" i="11"/>
  <c r="C28" i="11"/>
  <c r="B26" i="10"/>
  <c r="C27" i="10"/>
  <c r="B26" i="9"/>
  <c r="C27" i="9"/>
  <c r="B26" i="8"/>
  <c r="C27" i="8"/>
  <c r="B25" i="7"/>
  <c r="C26" i="7"/>
  <c r="B26" i="6"/>
  <c r="C27" i="6"/>
  <c r="B27" i="5"/>
  <c r="C28" i="5"/>
  <c r="B26" i="4"/>
  <c r="C27" i="4"/>
  <c r="B25" i="3"/>
  <c r="C26" i="3"/>
  <c r="B27" i="2"/>
  <c r="C28" i="2"/>
  <c r="B25" i="1"/>
  <c r="C26" i="1"/>
  <c r="C28" i="12" l="1"/>
  <c r="B27" i="12"/>
  <c r="C29" i="11"/>
  <c r="B28" i="11"/>
  <c r="C28" i="10"/>
  <c r="B27" i="10"/>
  <c r="C28" i="9"/>
  <c r="B27" i="9"/>
  <c r="C28" i="8"/>
  <c r="B27" i="8"/>
  <c r="B26" i="7"/>
  <c r="C27" i="7"/>
  <c r="C28" i="6"/>
  <c r="B27" i="6"/>
  <c r="C29" i="5"/>
  <c r="B28" i="5"/>
  <c r="C28" i="4"/>
  <c r="B27" i="4"/>
  <c r="B26" i="3"/>
  <c r="C27" i="3"/>
  <c r="C29" i="2"/>
  <c r="B28" i="2"/>
  <c r="B26" i="1"/>
  <c r="C27" i="1"/>
  <c r="B28" i="12" l="1"/>
  <c r="C29" i="12"/>
  <c r="B29" i="11"/>
  <c r="C30" i="11"/>
  <c r="B28" i="10"/>
  <c r="C29" i="10"/>
  <c r="B28" i="9"/>
  <c r="C29" i="9"/>
  <c r="B28" i="8"/>
  <c r="C29" i="8"/>
  <c r="B27" i="7"/>
  <c r="C28" i="7"/>
  <c r="B28" i="6"/>
  <c r="C29" i="6"/>
  <c r="B29" i="5"/>
  <c r="C30" i="5"/>
  <c r="B28" i="4"/>
  <c r="C29" i="4"/>
  <c r="B27" i="3"/>
  <c r="C28" i="3"/>
  <c r="B29" i="2"/>
  <c r="C30" i="2"/>
  <c r="B27" i="1"/>
  <c r="C28" i="1"/>
  <c r="C30" i="12" l="1"/>
  <c r="B29" i="12"/>
  <c r="C31" i="11"/>
  <c r="B30" i="11"/>
  <c r="B29" i="10"/>
  <c r="C30" i="10"/>
  <c r="C30" i="9"/>
  <c r="B29" i="9"/>
  <c r="C30" i="8"/>
  <c r="B29" i="8"/>
  <c r="B28" i="7"/>
  <c r="C29" i="7"/>
  <c r="C30" i="6"/>
  <c r="B29" i="6"/>
  <c r="C31" i="5"/>
  <c r="B30" i="5"/>
  <c r="C30" i="4"/>
  <c r="B29" i="4"/>
  <c r="B28" i="3"/>
  <c r="C29" i="3"/>
  <c r="C31" i="2"/>
  <c r="B30" i="2"/>
  <c r="B28" i="1"/>
  <c r="C29" i="1"/>
  <c r="B30" i="12" l="1"/>
  <c r="C31" i="12"/>
  <c r="B31" i="11"/>
  <c r="C32" i="11"/>
  <c r="B30" i="10"/>
  <c r="C31" i="10"/>
  <c r="B30" i="9"/>
  <c r="C31" i="9"/>
  <c r="B30" i="8"/>
  <c r="C31" i="8"/>
  <c r="B29" i="7"/>
  <c r="C30" i="7"/>
  <c r="B30" i="6"/>
  <c r="C31" i="6"/>
  <c r="B31" i="5"/>
  <c r="C32" i="5"/>
  <c r="B30" i="4"/>
  <c r="C31" i="4"/>
  <c r="B29" i="3"/>
  <c r="C30" i="3"/>
  <c r="B31" i="2"/>
  <c r="C32" i="2"/>
  <c r="B29" i="1"/>
  <c r="C30" i="1"/>
  <c r="L21" i="13" l="1"/>
  <c r="L38" i="13" s="1"/>
  <c r="C32" i="12"/>
  <c r="B31" i="12"/>
  <c r="C33" i="11"/>
  <c r="B32" i="11"/>
  <c r="B31" i="10"/>
  <c r="C32" i="10"/>
  <c r="C32" i="9"/>
  <c r="B31" i="9"/>
  <c r="C32" i="8"/>
  <c r="B31" i="8"/>
  <c r="B30" i="7"/>
  <c r="C31" i="7"/>
  <c r="C32" i="6"/>
  <c r="B31" i="6"/>
  <c r="C33" i="5"/>
  <c r="B32" i="5"/>
  <c r="C32" i="4"/>
  <c r="B31" i="4"/>
  <c r="B30" i="3"/>
  <c r="C31" i="3"/>
  <c r="C33" i="2"/>
  <c r="B32" i="2"/>
  <c r="B30" i="1"/>
  <c r="C31" i="1"/>
  <c r="B32" i="12" l="1"/>
  <c r="C33" i="12"/>
  <c r="B33" i="11"/>
  <c r="C34" i="11"/>
  <c r="B32" i="10"/>
  <c r="C33" i="10"/>
  <c r="B32" i="9"/>
  <c r="C33" i="9"/>
  <c r="B32" i="8"/>
  <c r="C33" i="8"/>
  <c r="B31" i="7"/>
  <c r="C32" i="7"/>
  <c r="B32" i="6"/>
  <c r="C33" i="6"/>
  <c r="B33" i="5"/>
  <c r="C34" i="5"/>
  <c r="B32" i="4"/>
  <c r="C33" i="4"/>
  <c r="B31" i="3"/>
  <c r="C32" i="3"/>
  <c r="B33" i="2"/>
  <c r="C34" i="2"/>
  <c r="B31" i="1"/>
  <c r="C32" i="1"/>
  <c r="C34" i="12" l="1"/>
  <c r="B33" i="12"/>
  <c r="C35" i="11"/>
  <c r="B34" i="11"/>
  <c r="C34" i="10"/>
  <c r="B33" i="10"/>
  <c r="C34" i="9"/>
  <c r="B33" i="9"/>
  <c r="C34" i="8"/>
  <c r="B33" i="8"/>
  <c r="B32" i="7"/>
  <c r="C33" i="7"/>
  <c r="C34" i="6"/>
  <c r="B33" i="6"/>
  <c r="C35" i="5"/>
  <c r="B34" i="5"/>
  <c r="C34" i="4"/>
  <c r="B33" i="4"/>
  <c r="B32" i="3"/>
  <c r="C33" i="3"/>
  <c r="C35" i="2"/>
  <c r="B34" i="2"/>
  <c r="B32" i="1"/>
  <c r="C33" i="1"/>
  <c r="B34" i="12" l="1"/>
  <c r="C35" i="12"/>
  <c r="B35" i="11"/>
  <c r="C36" i="11"/>
  <c r="B34" i="10"/>
  <c r="C35" i="10"/>
  <c r="B34" i="9"/>
  <c r="C35" i="9"/>
  <c r="B34" i="8"/>
  <c r="C35" i="8"/>
  <c r="B33" i="7"/>
  <c r="C34" i="7"/>
  <c r="B34" i="6"/>
  <c r="C35" i="6"/>
  <c r="B35" i="5"/>
  <c r="C36" i="5"/>
  <c r="B34" i="4"/>
  <c r="C35" i="4"/>
  <c r="B33" i="3"/>
  <c r="C34" i="3"/>
  <c r="B35" i="2"/>
  <c r="C36" i="2"/>
  <c r="B33" i="1"/>
  <c r="C34" i="1"/>
  <c r="C36" i="12" l="1"/>
  <c r="B35" i="12"/>
  <c r="C37" i="11"/>
  <c r="B36" i="11"/>
  <c r="B35" i="10"/>
  <c r="C36" i="10"/>
  <c r="C36" i="9"/>
  <c r="B35" i="9"/>
  <c r="C36" i="8"/>
  <c r="B35" i="8"/>
  <c r="B34" i="7"/>
  <c r="C35" i="7"/>
  <c r="C36" i="6"/>
  <c r="B35" i="6"/>
  <c r="C37" i="5"/>
  <c r="B36" i="5"/>
  <c r="C36" i="4"/>
  <c r="B35" i="4"/>
  <c r="B34" i="3"/>
  <c r="C35" i="3"/>
  <c r="C37" i="2"/>
  <c r="B36" i="2"/>
  <c r="B34" i="1"/>
  <c r="C35" i="1"/>
  <c r="B36" i="12" l="1"/>
  <c r="C37" i="12"/>
  <c r="B37" i="11"/>
  <c r="C38" i="11"/>
  <c r="B36" i="10"/>
  <c r="C37" i="10"/>
  <c r="B36" i="9"/>
  <c r="C37" i="9"/>
  <c r="B36" i="8"/>
  <c r="C37" i="8"/>
  <c r="B35" i="7"/>
  <c r="C36" i="7"/>
  <c r="B36" i="6"/>
  <c r="C37" i="6"/>
  <c r="B37" i="5"/>
  <c r="C38" i="5"/>
  <c r="B36" i="4"/>
  <c r="C37" i="4"/>
  <c r="B35" i="3"/>
  <c r="C36" i="3"/>
  <c r="B37" i="2"/>
  <c r="C38" i="2"/>
  <c r="B35" i="1"/>
  <c r="C36" i="1"/>
  <c r="C38" i="12" l="1"/>
  <c r="B37" i="12"/>
  <c r="C39" i="11"/>
  <c r="B38" i="11"/>
  <c r="B37" i="10"/>
  <c r="C38" i="10"/>
  <c r="C38" i="9"/>
  <c r="B37" i="9"/>
  <c r="C38" i="8"/>
  <c r="B37" i="8"/>
  <c r="B36" i="7"/>
  <c r="C37" i="7"/>
  <c r="C38" i="6"/>
  <c r="B37" i="6"/>
  <c r="C39" i="5"/>
  <c r="B38" i="5"/>
  <c r="C38" i="4"/>
  <c r="B37" i="4"/>
  <c r="B36" i="3"/>
  <c r="C37" i="3"/>
  <c r="C39" i="2"/>
  <c r="B38" i="2"/>
  <c r="B36" i="1"/>
  <c r="C37" i="1"/>
  <c r="B38" i="12" l="1"/>
  <c r="C39" i="12"/>
  <c r="B39" i="11"/>
  <c r="C40" i="11"/>
  <c r="B38" i="10"/>
  <c r="C39" i="10"/>
  <c r="B38" i="9"/>
  <c r="C39" i="9"/>
  <c r="B38" i="8"/>
  <c r="C39" i="8"/>
  <c r="B37" i="7"/>
  <c r="C38" i="7"/>
  <c r="B38" i="6"/>
  <c r="C39" i="6"/>
  <c r="B39" i="5"/>
  <c r="C40" i="5"/>
  <c r="B38" i="4"/>
  <c r="C39" i="4"/>
  <c r="B37" i="3"/>
  <c r="C38" i="3"/>
  <c r="C39" i="3" s="1"/>
  <c r="B39" i="3" s="1"/>
  <c r="B39" i="2"/>
  <c r="C40" i="2"/>
  <c r="B37" i="1"/>
  <c r="C38" i="1"/>
  <c r="C40" i="12" l="1"/>
  <c r="B39" i="12"/>
  <c r="C41" i="11"/>
  <c r="B41" i="11" s="1"/>
  <c r="B40" i="11"/>
  <c r="C40" i="10"/>
  <c r="B39" i="10"/>
  <c r="C40" i="9"/>
  <c r="B39" i="9"/>
  <c r="C40" i="8"/>
  <c r="B39" i="8"/>
  <c r="B38" i="7"/>
  <c r="C39" i="7"/>
  <c r="C40" i="6"/>
  <c r="B39" i="6"/>
  <c r="C41" i="5"/>
  <c r="B41" i="5" s="1"/>
  <c r="B40" i="5"/>
  <c r="C40" i="4"/>
  <c r="B39" i="4"/>
  <c r="B38" i="3"/>
  <c r="C41" i="2"/>
  <c r="B40" i="2"/>
  <c r="B38" i="1"/>
  <c r="C39" i="1"/>
  <c r="B40" i="12" l="1"/>
  <c r="C41" i="12"/>
  <c r="B40" i="10"/>
  <c r="C41" i="10"/>
  <c r="B41" i="10" s="1"/>
  <c r="B40" i="9"/>
  <c r="C41" i="9"/>
  <c r="B40" i="8"/>
  <c r="C41" i="8"/>
  <c r="B39" i="7"/>
  <c r="C40" i="7"/>
  <c r="B40" i="6"/>
  <c r="C41" i="6"/>
  <c r="B40" i="4"/>
  <c r="C41" i="4"/>
  <c r="B41" i="2"/>
  <c r="C42" i="2"/>
  <c r="B42" i="2" s="1"/>
  <c r="B39" i="1"/>
  <c r="C40" i="1"/>
  <c r="C42" i="12" l="1"/>
  <c r="B42" i="12" s="1"/>
  <c r="B41" i="12"/>
  <c r="C42" i="9"/>
  <c r="B42" i="9" s="1"/>
  <c r="B41" i="9"/>
  <c r="C42" i="8"/>
  <c r="B42" i="8" s="1"/>
  <c r="B41" i="8"/>
  <c r="B40" i="7"/>
  <c r="C41" i="7"/>
  <c r="B41" i="7" s="1"/>
  <c r="C42" i="6"/>
  <c r="B42" i="6" s="1"/>
  <c r="B41" i="6"/>
  <c r="C42" i="4"/>
  <c r="B42" i="4" s="1"/>
  <c r="B41" i="4"/>
  <c r="B40" i="1"/>
  <c r="C41" i="1"/>
  <c r="B41" i="1" l="1"/>
  <c r="C42" i="1"/>
  <c r="B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000-000001000000}">
      <text>
        <r>
          <rPr>
            <sz val="12"/>
            <color indexed="81"/>
            <rFont val="Arial"/>
            <family val="2"/>
          </rPr>
          <t>Segnare con una "x" la casella corrispondente</t>
        </r>
      </text>
    </comment>
    <comment ref="E12" authorId="0" shapeId="0" xr:uid="{00000000-0006-0000-0000-000002000000}">
      <text>
        <r>
          <rPr>
            <sz val="12"/>
            <color indexed="81"/>
            <rFont val="Arial"/>
            <family val="2"/>
          </rPr>
          <t>Segnare con una "x" la casella corrispondente</t>
        </r>
      </text>
    </comment>
    <comment ref="F12" authorId="0" shapeId="0" xr:uid="{00000000-0006-0000-0000-000003000000}">
      <text>
        <r>
          <rPr>
            <sz val="12"/>
            <color indexed="81"/>
            <rFont val="Arial"/>
            <family val="2"/>
          </rPr>
          <t>Segnare con una "x" la casella corrispondente</t>
        </r>
      </text>
    </comment>
    <comment ref="G12" authorId="0" shapeId="0" xr:uid="{00000000-0006-0000-0000-000004000000}">
      <text>
        <r>
          <rPr>
            <sz val="12"/>
            <color indexed="81"/>
            <rFont val="Arial"/>
            <family val="2"/>
          </rPr>
          <t>Segnare con una "x" la casella corrispondente</t>
        </r>
      </text>
    </comment>
    <comment ref="H12" authorId="0" shapeId="0" xr:uid="{00000000-0006-0000-0000-000005000000}">
      <text>
        <r>
          <rPr>
            <sz val="12"/>
            <color indexed="81"/>
            <rFont val="Arial"/>
            <family val="2"/>
          </rPr>
          <t>Segnare con una "x" la casella corrispondente</t>
        </r>
      </text>
    </comment>
    <comment ref="I12" authorId="0" shapeId="0" xr:uid="{00000000-0006-0000-0000-000006000000}">
      <text>
        <r>
          <rPr>
            <sz val="12"/>
            <color indexed="81"/>
            <rFont val="Arial"/>
            <family val="2"/>
          </rPr>
          <t>Segnare con una "x" la casella corrispondente</t>
        </r>
      </text>
    </comment>
    <comment ref="J12" authorId="0" shapeId="0" xr:uid="{00000000-0006-0000-0000-000007000000}">
      <text>
        <r>
          <rPr>
            <sz val="12"/>
            <color indexed="81"/>
            <rFont val="Arial"/>
            <family val="2"/>
          </rPr>
          <t>Segnare con una "x" la casella corrispondente</t>
        </r>
      </text>
    </comment>
    <comment ref="K12" authorId="0" shapeId="0" xr:uid="{00000000-0006-0000-0000-000008000000}">
      <text>
        <r>
          <rPr>
            <sz val="12"/>
            <color indexed="81"/>
            <rFont val="Arial"/>
            <family val="2"/>
          </rPr>
          <t>Indicare l'importo in franchi</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900-000001000000}">
      <text>
        <r>
          <rPr>
            <sz val="12"/>
            <color indexed="81"/>
            <rFont val="Arial"/>
            <family val="2"/>
          </rPr>
          <t>Segnare con una "x" la casella corrispondente</t>
        </r>
      </text>
    </comment>
    <comment ref="E12" authorId="0" shapeId="0" xr:uid="{00000000-0006-0000-0900-000002000000}">
      <text>
        <r>
          <rPr>
            <sz val="12"/>
            <color indexed="81"/>
            <rFont val="Arial"/>
            <family val="2"/>
          </rPr>
          <t>Segnare con una "x" la casella corrispondente</t>
        </r>
      </text>
    </comment>
    <comment ref="F12" authorId="0" shapeId="0" xr:uid="{00000000-0006-0000-0900-000003000000}">
      <text>
        <r>
          <rPr>
            <sz val="12"/>
            <color indexed="81"/>
            <rFont val="Arial"/>
            <family val="2"/>
          </rPr>
          <t>Segnare con una "x" la casella corrispondente</t>
        </r>
      </text>
    </comment>
    <comment ref="G12" authorId="0" shapeId="0" xr:uid="{00000000-0006-0000-0900-000004000000}">
      <text>
        <r>
          <rPr>
            <sz val="12"/>
            <color indexed="81"/>
            <rFont val="Arial"/>
            <family val="2"/>
          </rPr>
          <t>Segnare con una "x" la casella corrispondente</t>
        </r>
      </text>
    </comment>
    <comment ref="H12" authorId="0" shapeId="0" xr:uid="{00000000-0006-0000-0900-000005000000}">
      <text>
        <r>
          <rPr>
            <sz val="12"/>
            <color indexed="81"/>
            <rFont val="Arial"/>
            <family val="2"/>
          </rPr>
          <t>Segnare con una "x" la casella corrispondente</t>
        </r>
      </text>
    </comment>
    <comment ref="I12" authorId="0" shapeId="0" xr:uid="{00000000-0006-0000-0900-000006000000}">
      <text>
        <r>
          <rPr>
            <sz val="12"/>
            <color indexed="81"/>
            <rFont val="Arial"/>
            <family val="2"/>
          </rPr>
          <t>Segnare con una "x" la casella corrispondente</t>
        </r>
      </text>
    </comment>
    <comment ref="J12" authorId="0" shapeId="0" xr:uid="{00000000-0006-0000-0900-000007000000}">
      <text>
        <r>
          <rPr>
            <sz val="12"/>
            <color indexed="81"/>
            <rFont val="Arial"/>
            <family val="2"/>
          </rPr>
          <t>Segnare con una "x" la casella corrispondente</t>
        </r>
      </text>
    </comment>
    <comment ref="K12" authorId="0" shapeId="0" xr:uid="{00000000-0006-0000-0900-000008000000}">
      <text>
        <r>
          <rPr>
            <sz val="12"/>
            <color indexed="81"/>
            <rFont val="Arial"/>
            <family val="2"/>
          </rPr>
          <t>Indicare l'importo in franchi</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A00-000001000000}">
      <text>
        <r>
          <rPr>
            <sz val="12"/>
            <color indexed="81"/>
            <rFont val="Arial"/>
            <family val="2"/>
          </rPr>
          <t>Segnare con una "x" la casella corrispondente</t>
        </r>
      </text>
    </comment>
    <comment ref="E12" authorId="0" shapeId="0" xr:uid="{00000000-0006-0000-0A00-000002000000}">
      <text>
        <r>
          <rPr>
            <sz val="12"/>
            <color indexed="81"/>
            <rFont val="Arial"/>
            <family val="2"/>
          </rPr>
          <t>Segnare con una "x" la casella corrispondente</t>
        </r>
      </text>
    </comment>
    <comment ref="F12" authorId="0" shapeId="0" xr:uid="{00000000-0006-0000-0A00-000003000000}">
      <text>
        <r>
          <rPr>
            <sz val="12"/>
            <color indexed="81"/>
            <rFont val="Arial"/>
            <family val="2"/>
          </rPr>
          <t>Segnare con una "x" la casella corrispondente</t>
        </r>
      </text>
    </comment>
    <comment ref="G12" authorId="0" shapeId="0" xr:uid="{00000000-0006-0000-0A00-000004000000}">
      <text>
        <r>
          <rPr>
            <sz val="12"/>
            <color indexed="81"/>
            <rFont val="Arial"/>
            <family val="2"/>
          </rPr>
          <t>Segnare con una "x" la casella corrispondente</t>
        </r>
      </text>
    </comment>
    <comment ref="H12" authorId="0" shapeId="0" xr:uid="{00000000-0006-0000-0A00-000005000000}">
      <text>
        <r>
          <rPr>
            <sz val="12"/>
            <color indexed="81"/>
            <rFont val="Arial"/>
            <family val="2"/>
          </rPr>
          <t>Segnare con una "x" la casella corrispondente</t>
        </r>
      </text>
    </comment>
    <comment ref="I12" authorId="0" shapeId="0" xr:uid="{00000000-0006-0000-0A00-000006000000}">
      <text>
        <r>
          <rPr>
            <sz val="12"/>
            <color indexed="81"/>
            <rFont val="Arial"/>
            <family val="2"/>
          </rPr>
          <t>Segnare con una "x" la casella corrispondente</t>
        </r>
      </text>
    </comment>
    <comment ref="J12" authorId="0" shapeId="0" xr:uid="{00000000-0006-0000-0A00-000007000000}">
      <text>
        <r>
          <rPr>
            <sz val="12"/>
            <color indexed="81"/>
            <rFont val="Arial"/>
            <family val="2"/>
          </rPr>
          <t>Segnare con una "x" la casella corrispondente</t>
        </r>
      </text>
    </comment>
    <comment ref="K12" authorId="0" shapeId="0" xr:uid="{00000000-0006-0000-0A00-000008000000}">
      <text>
        <r>
          <rPr>
            <sz val="12"/>
            <color indexed="81"/>
            <rFont val="Arial"/>
            <family val="2"/>
          </rPr>
          <t>Indicare l'importo in franchi</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B00-000001000000}">
      <text>
        <r>
          <rPr>
            <sz val="12"/>
            <color indexed="81"/>
            <rFont val="Arial"/>
            <family val="2"/>
          </rPr>
          <t>Segnare con una "x" la casella corrispondente</t>
        </r>
      </text>
    </comment>
    <comment ref="E12" authorId="0" shapeId="0" xr:uid="{00000000-0006-0000-0B00-000002000000}">
      <text>
        <r>
          <rPr>
            <sz val="12"/>
            <color indexed="81"/>
            <rFont val="Arial"/>
            <family val="2"/>
          </rPr>
          <t>Segnare con una "x" la casella corrispondente</t>
        </r>
      </text>
    </comment>
    <comment ref="F12" authorId="0" shapeId="0" xr:uid="{00000000-0006-0000-0B00-000003000000}">
      <text>
        <r>
          <rPr>
            <sz val="12"/>
            <color indexed="81"/>
            <rFont val="Arial"/>
            <family val="2"/>
          </rPr>
          <t>Segnare con una "x" la casella corrispondente</t>
        </r>
      </text>
    </comment>
    <comment ref="G12" authorId="0" shapeId="0" xr:uid="{00000000-0006-0000-0B00-000004000000}">
      <text>
        <r>
          <rPr>
            <sz val="12"/>
            <color indexed="81"/>
            <rFont val="Arial"/>
            <family val="2"/>
          </rPr>
          <t>Segnare con una "x" la casella corrispondente</t>
        </r>
      </text>
    </comment>
    <comment ref="H12" authorId="0" shapeId="0" xr:uid="{00000000-0006-0000-0B00-000005000000}">
      <text>
        <r>
          <rPr>
            <sz val="12"/>
            <color indexed="81"/>
            <rFont val="Arial"/>
            <family val="2"/>
          </rPr>
          <t>Segnare con una "x" la casella corrispondente</t>
        </r>
      </text>
    </comment>
    <comment ref="I12" authorId="0" shapeId="0" xr:uid="{00000000-0006-0000-0B00-000006000000}">
      <text>
        <r>
          <rPr>
            <sz val="12"/>
            <color indexed="81"/>
            <rFont val="Arial"/>
            <family val="2"/>
          </rPr>
          <t>Segnare con una "x" la casella corrispondente</t>
        </r>
      </text>
    </comment>
    <comment ref="J12" authorId="0" shapeId="0" xr:uid="{00000000-0006-0000-0B00-000007000000}">
      <text>
        <r>
          <rPr>
            <sz val="12"/>
            <color indexed="81"/>
            <rFont val="Arial"/>
            <family val="2"/>
          </rPr>
          <t>Segnare con una "x" la casella corrispondente</t>
        </r>
      </text>
    </comment>
    <comment ref="K12" authorId="0" shapeId="0" xr:uid="{00000000-0006-0000-0B00-000008000000}">
      <text>
        <r>
          <rPr>
            <sz val="12"/>
            <color indexed="81"/>
            <rFont val="Arial"/>
            <family val="2"/>
          </rPr>
          <t>Indicare l'importo in franchi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100-000001000000}">
      <text>
        <r>
          <rPr>
            <sz val="12"/>
            <color indexed="81"/>
            <rFont val="Arial"/>
            <family val="2"/>
          </rPr>
          <t>Segnare con una "x" la casella corrispondente</t>
        </r>
      </text>
    </comment>
    <comment ref="E12" authorId="0" shapeId="0" xr:uid="{00000000-0006-0000-0100-000002000000}">
      <text>
        <r>
          <rPr>
            <sz val="12"/>
            <color indexed="81"/>
            <rFont val="Arial"/>
            <family val="2"/>
          </rPr>
          <t>Segnare con una "x" la casella corrispondente</t>
        </r>
      </text>
    </comment>
    <comment ref="F12" authorId="0" shapeId="0" xr:uid="{00000000-0006-0000-0100-000003000000}">
      <text>
        <r>
          <rPr>
            <sz val="12"/>
            <color indexed="81"/>
            <rFont val="Arial"/>
            <family val="2"/>
          </rPr>
          <t>Segnare con una "x" la casella corrispondente</t>
        </r>
      </text>
    </comment>
    <comment ref="G12" authorId="0" shapeId="0" xr:uid="{00000000-0006-0000-0100-000004000000}">
      <text>
        <r>
          <rPr>
            <sz val="12"/>
            <color indexed="81"/>
            <rFont val="Arial"/>
            <family val="2"/>
          </rPr>
          <t>Segnare con una "x" la casella corrispondente</t>
        </r>
      </text>
    </comment>
    <comment ref="H12" authorId="0" shapeId="0" xr:uid="{00000000-0006-0000-0100-000005000000}">
      <text>
        <r>
          <rPr>
            <sz val="12"/>
            <color indexed="81"/>
            <rFont val="Arial"/>
            <family val="2"/>
          </rPr>
          <t>Segnare con una "x" la casella corrispondente</t>
        </r>
      </text>
    </comment>
    <comment ref="I12" authorId="0" shapeId="0" xr:uid="{00000000-0006-0000-0100-000006000000}">
      <text>
        <r>
          <rPr>
            <sz val="12"/>
            <color indexed="81"/>
            <rFont val="Arial"/>
            <family val="2"/>
          </rPr>
          <t>Segnare con una "x" la casella corrispondente</t>
        </r>
      </text>
    </comment>
    <comment ref="J12" authorId="0" shapeId="0" xr:uid="{00000000-0006-0000-0100-000007000000}">
      <text>
        <r>
          <rPr>
            <sz val="12"/>
            <color indexed="81"/>
            <rFont val="Arial"/>
            <family val="2"/>
          </rPr>
          <t>Segnare con una "x" la casella corrispondente</t>
        </r>
      </text>
    </comment>
    <comment ref="K12" authorId="0" shapeId="0" xr:uid="{00000000-0006-0000-0100-000008000000}">
      <text>
        <r>
          <rPr>
            <sz val="12"/>
            <color indexed="81"/>
            <rFont val="Arial"/>
            <family val="2"/>
          </rPr>
          <t>Indicare l'importo in franchi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200-000001000000}">
      <text>
        <r>
          <rPr>
            <sz val="12"/>
            <color indexed="81"/>
            <rFont val="Arial"/>
            <family val="2"/>
          </rPr>
          <t>Segnare con una "x" la casella corrispondente</t>
        </r>
      </text>
    </comment>
    <comment ref="E12" authorId="0" shapeId="0" xr:uid="{00000000-0006-0000-0200-000002000000}">
      <text>
        <r>
          <rPr>
            <sz val="12"/>
            <color indexed="81"/>
            <rFont val="Arial"/>
            <family val="2"/>
          </rPr>
          <t>Segnare con una "x" la casella corrispondente</t>
        </r>
      </text>
    </comment>
    <comment ref="F12" authorId="0" shapeId="0" xr:uid="{00000000-0006-0000-0200-000003000000}">
      <text>
        <r>
          <rPr>
            <sz val="12"/>
            <color indexed="81"/>
            <rFont val="Arial"/>
            <family val="2"/>
          </rPr>
          <t>Segnare con una "x" la casella corrispondente</t>
        </r>
      </text>
    </comment>
    <comment ref="G12" authorId="0" shapeId="0" xr:uid="{00000000-0006-0000-0200-000004000000}">
      <text>
        <r>
          <rPr>
            <sz val="12"/>
            <color indexed="81"/>
            <rFont val="Arial"/>
            <family val="2"/>
          </rPr>
          <t>Segnare con una "x" la casella corrispondente</t>
        </r>
      </text>
    </comment>
    <comment ref="H12" authorId="0" shapeId="0" xr:uid="{00000000-0006-0000-0200-000005000000}">
      <text>
        <r>
          <rPr>
            <sz val="12"/>
            <color indexed="81"/>
            <rFont val="Arial"/>
            <family val="2"/>
          </rPr>
          <t>Segnare con una "x" la casella corrispondente</t>
        </r>
      </text>
    </comment>
    <comment ref="I12" authorId="0" shapeId="0" xr:uid="{00000000-0006-0000-0200-000006000000}">
      <text>
        <r>
          <rPr>
            <sz val="12"/>
            <color indexed="81"/>
            <rFont val="Arial"/>
            <family val="2"/>
          </rPr>
          <t>Segnare con una "x" la casella corrispondente</t>
        </r>
      </text>
    </comment>
    <comment ref="J12" authorId="0" shapeId="0" xr:uid="{00000000-0006-0000-0200-000007000000}">
      <text>
        <r>
          <rPr>
            <sz val="12"/>
            <color indexed="81"/>
            <rFont val="Arial"/>
            <family val="2"/>
          </rPr>
          <t>Segnare con una "x" la casella corrispondente</t>
        </r>
      </text>
    </comment>
    <comment ref="K12" authorId="0" shapeId="0" xr:uid="{00000000-0006-0000-0200-000008000000}">
      <text>
        <r>
          <rPr>
            <sz val="12"/>
            <color indexed="81"/>
            <rFont val="Arial"/>
            <family val="2"/>
          </rPr>
          <t>Indicare l'importo in franchi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300-000001000000}">
      <text>
        <r>
          <rPr>
            <sz val="12"/>
            <color indexed="81"/>
            <rFont val="Arial"/>
            <family val="2"/>
          </rPr>
          <t>Segnare con una "x" la casella corrispondente</t>
        </r>
      </text>
    </comment>
    <comment ref="E12" authorId="0" shapeId="0" xr:uid="{00000000-0006-0000-0300-000002000000}">
      <text>
        <r>
          <rPr>
            <sz val="12"/>
            <color indexed="81"/>
            <rFont val="Arial"/>
            <family val="2"/>
          </rPr>
          <t>Segnare con una "x" la casella corrispondente</t>
        </r>
      </text>
    </comment>
    <comment ref="F12" authorId="0" shapeId="0" xr:uid="{00000000-0006-0000-0300-000003000000}">
      <text>
        <r>
          <rPr>
            <sz val="12"/>
            <color indexed="81"/>
            <rFont val="Arial"/>
            <family val="2"/>
          </rPr>
          <t>Segnare con una "x" la casella corrispondente</t>
        </r>
      </text>
    </comment>
    <comment ref="G12" authorId="0" shapeId="0" xr:uid="{00000000-0006-0000-0300-000004000000}">
      <text>
        <r>
          <rPr>
            <sz val="12"/>
            <color indexed="81"/>
            <rFont val="Arial"/>
            <family val="2"/>
          </rPr>
          <t>Segnare con una "x" la casella corrispondente</t>
        </r>
      </text>
    </comment>
    <comment ref="H12" authorId="0" shapeId="0" xr:uid="{00000000-0006-0000-0300-000005000000}">
      <text>
        <r>
          <rPr>
            <sz val="12"/>
            <color indexed="81"/>
            <rFont val="Arial"/>
            <family val="2"/>
          </rPr>
          <t>Segnare con una "x" la casella corrispondente</t>
        </r>
      </text>
    </comment>
    <comment ref="I12" authorId="0" shapeId="0" xr:uid="{00000000-0006-0000-0300-000006000000}">
      <text>
        <r>
          <rPr>
            <sz val="12"/>
            <color indexed="81"/>
            <rFont val="Arial"/>
            <family val="2"/>
          </rPr>
          <t>Segnare con una "x" la casella corrispondente</t>
        </r>
      </text>
    </comment>
    <comment ref="J12" authorId="0" shapeId="0" xr:uid="{00000000-0006-0000-0300-000007000000}">
      <text>
        <r>
          <rPr>
            <sz val="12"/>
            <color indexed="81"/>
            <rFont val="Arial"/>
            <family val="2"/>
          </rPr>
          <t>Segnare con una "x" la casella corrispondente</t>
        </r>
      </text>
    </comment>
    <comment ref="K12" authorId="0" shapeId="0" xr:uid="{00000000-0006-0000-0300-000008000000}">
      <text>
        <r>
          <rPr>
            <sz val="12"/>
            <color indexed="81"/>
            <rFont val="Arial"/>
            <family val="2"/>
          </rPr>
          <t>Indicare l'importo in franchi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400-000001000000}">
      <text>
        <r>
          <rPr>
            <sz val="12"/>
            <color indexed="81"/>
            <rFont val="Arial"/>
            <family val="2"/>
          </rPr>
          <t>Segnare con una "x" la casella corrispondente</t>
        </r>
      </text>
    </comment>
    <comment ref="E12" authorId="0" shapeId="0" xr:uid="{00000000-0006-0000-0400-000002000000}">
      <text>
        <r>
          <rPr>
            <sz val="12"/>
            <color indexed="81"/>
            <rFont val="Arial"/>
            <family val="2"/>
          </rPr>
          <t>Segnare con una "x" la casella corrispondente</t>
        </r>
      </text>
    </comment>
    <comment ref="F12" authorId="0" shapeId="0" xr:uid="{00000000-0006-0000-0400-000003000000}">
      <text>
        <r>
          <rPr>
            <sz val="12"/>
            <color indexed="81"/>
            <rFont val="Arial"/>
            <family val="2"/>
          </rPr>
          <t>Segnare con una "x" la casella corrispondente</t>
        </r>
      </text>
    </comment>
    <comment ref="G12" authorId="0" shapeId="0" xr:uid="{00000000-0006-0000-0400-000004000000}">
      <text>
        <r>
          <rPr>
            <sz val="12"/>
            <color indexed="81"/>
            <rFont val="Arial"/>
            <family val="2"/>
          </rPr>
          <t>Segnare con una "x" la casella corrispondente</t>
        </r>
      </text>
    </comment>
    <comment ref="H12" authorId="0" shapeId="0" xr:uid="{00000000-0006-0000-0400-000005000000}">
      <text>
        <r>
          <rPr>
            <sz val="12"/>
            <color indexed="81"/>
            <rFont val="Arial"/>
            <family val="2"/>
          </rPr>
          <t>Segnare con una "x" la casella corrispondente</t>
        </r>
      </text>
    </comment>
    <comment ref="I12" authorId="0" shapeId="0" xr:uid="{00000000-0006-0000-0400-000006000000}">
      <text>
        <r>
          <rPr>
            <sz val="12"/>
            <color indexed="81"/>
            <rFont val="Arial"/>
            <family val="2"/>
          </rPr>
          <t>Segnare con una "x" la casella corrispondente</t>
        </r>
      </text>
    </comment>
    <comment ref="J12" authorId="0" shapeId="0" xr:uid="{00000000-0006-0000-0400-000007000000}">
      <text>
        <r>
          <rPr>
            <sz val="12"/>
            <color indexed="81"/>
            <rFont val="Arial"/>
            <family val="2"/>
          </rPr>
          <t>Segnare con una "x" la casella corrispondente</t>
        </r>
      </text>
    </comment>
    <comment ref="K12" authorId="0" shapeId="0" xr:uid="{00000000-0006-0000-0400-000008000000}">
      <text>
        <r>
          <rPr>
            <sz val="12"/>
            <color indexed="81"/>
            <rFont val="Arial"/>
            <family val="2"/>
          </rPr>
          <t>Indicare l'importo in franchi</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500-000001000000}">
      <text>
        <r>
          <rPr>
            <sz val="12"/>
            <color indexed="81"/>
            <rFont val="Arial"/>
            <family val="2"/>
          </rPr>
          <t>Segnare con una "x" la casella corrispondente</t>
        </r>
      </text>
    </comment>
    <comment ref="E12" authorId="0" shapeId="0" xr:uid="{00000000-0006-0000-0500-000002000000}">
      <text>
        <r>
          <rPr>
            <sz val="12"/>
            <color indexed="81"/>
            <rFont val="Arial"/>
            <family val="2"/>
          </rPr>
          <t>Segnare con una "x" la casella corrispondente</t>
        </r>
      </text>
    </comment>
    <comment ref="F12" authorId="0" shapeId="0" xr:uid="{00000000-0006-0000-0500-000003000000}">
      <text>
        <r>
          <rPr>
            <sz val="12"/>
            <color indexed="81"/>
            <rFont val="Arial"/>
            <family val="2"/>
          </rPr>
          <t>Segnare con una "x" la casella corrispondente</t>
        </r>
      </text>
    </comment>
    <comment ref="G12" authorId="0" shapeId="0" xr:uid="{00000000-0006-0000-0500-000004000000}">
      <text>
        <r>
          <rPr>
            <sz val="12"/>
            <color indexed="81"/>
            <rFont val="Arial"/>
            <family val="2"/>
          </rPr>
          <t>Segnare con una "x" la casella corrispondente</t>
        </r>
      </text>
    </comment>
    <comment ref="H12" authorId="0" shapeId="0" xr:uid="{00000000-0006-0000-0500-000005000000}">
      <text>
        <r>
          <rPr>
            <sz val="12"/>
            <color indexed="81"/>
            <rFont val="Arial"/>
            <family val="2"/>
          </rPr>
          <t>Segnare con una "x" la casella corrispondente</t>
        </r>
      </text>
    </comment>
    <comment ref="I12" authorId="0" shapeId="0" xr:uid="{00000000-0006-0000-0500-000006000000}">
      <text>
        <r>
          <rPr>
            <sz val="12"/>
            <color indexed="81"/>
            <rFont val="Arial"/>
            <family val="2"/>
          </rPr>
          <t>Segnare con una "x" la casella corrispondente</t>
        </r>
      </text>
    </comment>
    <comment ref="J12" authorId="0" shapeId="0" xr:uid="{00000000-0006-0000-0500-000007000000}">
      <text>
        <r>
          <rPr>
            <sz val="12"/>
            <color indexed="81"/>
            <rFont val="Arial"/>
            <family val="2"/>
          </rPr>
          <t>Segnare con una "x" la casella corrispondente</t>
        </r>
      </text>
    </comment>
    <comment ref="K12" authorId="0" shapeId="0" xr:uid="{00000000-0006-0000-0500-000008000000}">
      <text>
        <r>
          <rPr>
            <sz val="12"/>
            <color indexed="81"/>
            <rFont val="Arial"/>
            <family val="2"/>
          </rPr>
          <t>Indicare l'importo in franchi</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600-000001000000}">
      <text>
        <r>
          <rPr>
            <sz val="12"/>
            <color indexed="81"/>
            <rFont val="Arial"/>
            <family val="2"/>
          </rPr>
          <t>Segnare con una "x" la casella corrispondente</t>
        </r>
      </text>
    </comment>
    <comment ref="E12" authorId="0" shapeId="0" xr:uid="{00000000-0006-0000-0600-000002000000}">
      <text>
        <r>
          <rPr>
            <sz val="12"/>
            <color indexed="81"/>
            <rFont val="Arial"/>
            <family val="2"/>
          </rPr>
          <t>Segnare con una "x" la casella corrispondente</t>
        </r>
      </text>
    </comment>
    <comment ref="F12" authorId="0" shapeId="0" xr:uid="{00000000-0006-0000-0600-000003000000}">
      <text>
        <r>
          <rPr>
            <sz val="12"/>
            <color indexed="81"/>
            <rFont val="Arial"/>
            <family val="2"/>
          </rPr>
          <t>Segnare con una "x" la casella corrispondente</t>
        </r>
      </text>
    </comment>
    <comment ref="G12" authorId="0" shapeId="0" xr:uid="{00000000-0006-0000-0600-000004000000}">
      <text>
        <r>
          <rPr>
            <sz val="12"/>
            <color indexed="81"/>
            <rFont val="Arial"/>
            <family val="2"/>
          </rPr>
          <t>Segnare con una "x" la casella corrispondente</t>
        </r>
      </text>
    </comment>
    <comment ref="H12" authorId="0" shapeId="0" xr:uid="{00000000-0006-0000-0600-000005000000}">
      <text>
        <r>
          <rPr>
            <sz val="12"/>
            <color indexed="81"/>
            <rFont val="Arial"/>
            <family val="2"/>
          </rPr>
          <t>Segnare con una "x" la casella corrispondente</t>
        </r>
      </text>
    </comment>
    <comment ref="I12" authorId="0" shapeId="0" xr:uid="{00000000-0006-0000-0600-000006000000}">
      <text>
        <r>
          <rPr>
            <sz val="12"/>
            <color indexed="81"/>
            <rFont val="Arial"/>
            <family val="2"/>
          </rPr>
          <t>Segnare con una "x" la casella corrispondente</t>
        </r>
      </text>
    </comment>
    <comment ref="J12" authorId="0" shapeId="0" xr:uid="{00000000-0006-0000-0600-000007000000}">
      <text>
        <r>
          <rPr>
            <sz val="12"/>
            <color indexed="81"/>
            <rFont val="Arial"/>
            <family val="2"/>
          </rPr>
          <t>Segnare con una "x" la casella corrispondente</t>
        </r>
      </text>
    </comment>
    <comment ref="K12" authorId="0" shapeId="0" xr:uid="{00000000-0006-0000-0600-000008000000}">
      <text>
        <r>
          <rPr>
            <sz val="12"/>
            <color indexed="81"/>
            <rFont val="Arial"/>
            <family val="2"/>
          </rPr>
          <t>Indicare l'importo in franchi</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700-000001000000}">
      <text>
        <r>
          <rPr>
            <sz val="12"/>
            <color indexed="81"/>
            <rFont val="Arial"/>
            <family val="2"/>
          </rPr>
          <t>Segnare con una "x" la casella corrispondente</t>
        </r>
      </text>
    </comment>
    <comment ref="E12" authorId="0" shapeId="0" xr:uid="{00000000-0006-0000-0700-000002000000}">
      <text>
        <r>
          <rPr>
            <sz val="12"/>
            <color indexed="81"/>
            <rFont val="Arial"/>
            <family val="2"/>
          </rPr>
          <t>Segnare con una "x" la casella corrispondente</t>
        </r>
      </text>
    </comment>
    <comment ref="F12" authorId="0" shapeId="0" xr:uid="{00000000-0006-0000-0700-000003000000}">
      <text>
        <r>
          <rPr>
            <sz val="12"/>
            <color indexed="81"/>
            <rFont val="Arial"/>
            <family val="2"/>
          </rPr>
          <t>Segnare con una "x" la casella corrispondente</t>
        </r>
      </text>
    </comment>
    <comment ref="G12" authorId="0" shapeId="0" xr:uid="{00000000-0006-0000-0700-000004000000}">
      <text>
        <r>
          <rPr>
            <sz val="12"/>
            <color indexed="81"/>
            <rFont val="Arial"/>
            <family val="2"/>
          </rPr>
          <t>Segnare con una "x" la casella corrispondente</t>
        </r>
      </text>
    </comment>
    <comment ref="H12" authorId="0" shapeId="0" xr:uid="{00000000-0006-0000-0700-000005000000}">
      <text>
        <r>
          <rPr>
            <sz val="12"/>
            <color indexed="81"/>
            <rFont val="Arial"/>
            <family val="2"/>
          </rPr>
          <t>Segnare con una "x" la casella corrispondente</t>
        </r>
      </text>
    </comment>
    <comment ref="I12" authorId="0" shapeId="0" xr:uid="{00000000-0006-0000-0700-000006000000}">
      <text>
        <r>
          <rPr>
            <sz val="12"/>
            <color indexed="81"/>
            <rFont val="Arial"/>
            <family val="2"/>
          </rPr>
          <t>Segnare con una "x" la casella corrispondente</t>
        </r>
      </text>
    </comment>
    <comment ref="J12" authorId="0" shapeId="0" xr:uid="{00000000-0006-0000-0700-000007000000}">
      <text>
        <r>
          <rPr>
            <sz val="12"/>
            <color indexed="81"/>
            <rFont val="Arial"/>
            <family val="2"/>
          </rPr>
          <t>Segnare con una "x" la casella corrispondente</t>
        </r>
      </text>
    </comment>
    <comment ref="K12" authorId="0" shapeId="0" xr:uid="{00000000-0006-0000-0700-000008000000}">
      <text>
        <r>
          <rPr>
            <sz val="12"/>
            <color indexed="81"/>
            <rFont val="Arial"/>
            <family val="2"/>
          </rPr>
          <t>Indicare l'importo in franchi</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800-000001000000}">
      <text>
        <r>
          <rPr>
            <sz val="12"/>
            <color indexed="81"/>
            <rFont val="Arial"/>
            <family val="2"/>
          </rPr>
          <t>Segnare con una "x" la casella corrispondente</t>
        </r>
      </text>
    </comment>
    <comment ref="E12" authorId="0" shapeId="0" xr:uid="{00000000-0006-0000-0800-000002000000}">
      <text>
        <r>
          <rPr>
            <sz val="12"/>
            <color indexed="81"/>
            <rFont val="Arial"/>
            <family val="2"/>
          </rPr>
          <t>Segnare con una "x" la casella corrispondente</t>
        </r>
      </text>
    </comment>
    <comment ref="F12" authorId="0" shapeId="0" xr:uid="{00000000-0006-0000-0800-000003000000}">
      <text>
        <r>
          <rPr>
            <sz val="12"/>
            <color indexed="81"/>
            <rFont val="Arial"/>
            <family val="2"/>
          </rPr>
          <t>Segnare con una "x" la casella corrispondente</t>
        </r>
      </text>
    </comment>
    <comment ref="G12" authorId="0" shapeId="0" xr:uid="{00000000-0006-0000-0800-000004000000}">
      <text>
        <r>
          <rPr>
            <sz val="12"/>
            <color indexed="81"/>
            <rFont val="Arial"/>
            <family val="2"/>
          </rPr>
          <t>Segnare con una "x" la casella corrispondente</t>
        </r>
      </text>
    </comment>
    <comment ref="H12" authorId="0" shapeId="0" xr:uid="{00000000-0006-0000-0800-000005000000}">
      <text>
        <r>
          <rPr>
            <sz val="12"/>
            <color indexed="81"/>
            <rFont val="Arial"/>
            <family val="2"/>
          </rPr>
          <t>Segnare con una "x" la casella corrispondente</t>
        </r>
      </text>
    </comment>
    <comment ref="I12" authorId="0" shapeId="0" xr:uid="{00000000-0006-0000-0800-000006000000}">
      <text>
        <r>
          <rPr>
            <sz val="12"/>
            <color indexed="81"/>
            <rFont val="Arial"/>
            <family val="2"/>
          </rPr>
          <t>Segnare con una "x" la casella corrispondente</t>
        </r>
      </text>
    </comment>
    <comment ref="J12" authorId="0" shapeId="0" xr:uid="{00000000-0006-0000-0800-000007000000}">
      <text>
        <r>
          <rPr>
            <sz val="12"/>
            <color indexed="81"/>
            <rFont val="Arial"/>
            <family val="2"/>
          </rPr>
          <t>Segnare con una "x" la casella corrispondente</t>
        </r>
      </text>
    </comment>
    <comment ref="K12" authorId="0" shapeId="0" xr:uid="{00000000-0006-0000-0800-000008000000}">
      <text>
        <r>
          <rPr>
            <sz val="12"/>
            <color indexed="81"/>
            <rFont val="Arial"/>
            <family val="2"/>
          </rPr>
          <t>Indicare l'importo in franchi</t>
        </r>
      </text>
    </comment>
  </commentList>
</comments>
</file>

<file path=xl/sharedStrings.xml><?xml version="1.0" encoding="utf-8"?>
<sst xmlns="http://schemas.openxmlformats.org/spreadsheetml/2006/main" count="445" uniqueCount="51">
  <si>
    <t>IBAN</t>
  </si>
  <si>
    <t>IBAN:</t>
  </si>
  <si>
    <r>
      <t xml:space="preserve">Spesenabrechnung 
</t>
    </r>
    <r>
      <rPr>
        <sz val="12"/>
        <color theme="1"/>
        <rFont val="Arial"/>
        <family val="2"/>
      </rPr>
      <t/>
    </r>
  </si>
  <si>
    <t>i</t>
  </si>
  <si>
    <t>Conteggio delle spese</t>
  </si>
  <si>
    <t>Nome:</t>
  </si>
  <si>
    <t>Anno:</t>
  </si>
  <si>
    <t>Mese:</t>
  </si>
  <si>
    <t>Nome e cognome</t>
  </si>
  <si>
    <t>Indirizzo:</t>
  </si>
  <si>
    <t>Zip, Città:</t>
  </si>
  <si>
    <t>Zip, Città</t>
  </si>
  <si>
    <t>Indirizzo</t>
  </si>
  <si>
    <t>Banca:</t>
  </si>
  <si>
    <t>Nome Banca</t>
  </si>
  <si>
    <t>Inizio dell'impiego:</t>
  </si>
  <si>
    <t>Fine dell'impiego:</t>
  </si>
  <si>
    <t>inserire</t>
  </si>
  <si>
    <t>gennaio - dicembre</t>
  </si>
  <si>
    <t>Per compilare la seguente tabella si rammenta che l’istituto d’impiego non è tenuto a versare al civilista alcuna prestazione in denaro per la prima colazione del primo giorno (inizio dell’impiego), né per la cena dell’ultimo giorno (fine dell’impiego). Inoltre, non dovrà essere versata alcuna indennità al civilista per i giorni di corso organizzati dal CIVI.</t>
  </si>
  <si>
    <t>Data</t>
  </si>
  <si>
    <t>gennaio</t>
  </si>
  <si>
    <t>febbraio</t>
  </si>
  <si>
    <t>marzo</t>
  </si>
  <si>
    <t>aprile</t>
  </si>
  <si>
    <t>maggio</t>
  </si>
  <si>
    <t>giugno</t>
  </si>
  <si>
    <t>lugio</t>
  </si>
  <si>
    <t>agosto</t>
  </si>
  <si>
    <t>settembre</t>
  </si>
  <si>
    <t>ottobre</t>
  </si>
  <si>
    <t>novembre</t>
  </si>
  <si>
    <t>dicembre</t>
  </si>
  <si>
    <t>Colazione</t>
  </si>
  <si>
    <t>Pranzo</t>
  </si>
  <si>
    <t>Cena</t>
  </si>
  <si>
    <t xml:space="preserve">Importo 
piccole spese </t>
  </si>
  <si>
    <t>Spese viaggio</t>
  </si>
  <si>
    <t>pagata a 
spese proprie 
all'esterno</t>
  </si>
  <si>
    <t>fornita o pagata direttamente dall'istituto di impiego</t>
  </si>
  <si>
    <t>pagata a spese proprie all'esterno</t>
  </si>
  <si>
    <t>fornita o pagata direttamente dall'istituto 
di impiego</t>
  </si>
  <si>
    <t>importo per le 
piccole spese pari 
al soldo di un soldato</t>
  </si>
  <si>
    <t>spese di viaggio su presentazione del biglietto</t>
  </si>
  <si>
    <t>inserire l'importo</t>
  </si>
  <si>
    <t>Totale:</t>
  </si>
  <si>
    <t>Totale per tipo di spesa:</t>
  </si>
  <si>
    <t>Totale dovuto:</t>
  </si>
  <si>
    <t>Firma civilista</t>
  </si>
  <si>
    <t>Firma istituto d'impiego</t>
  </si>
  <si>
    <t>Totale al mese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</si>
</sst>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numFmt numFmtId="165" formatCode="&quot;Fr.&quot;\ #,##0.00"/>
    <numFmt numFmtId="166" formatCode="ddd"/>
    <numFmt numFmtId="167" formatCode="dd/mm/"/>
  </numFmts>
  <fonts count="13" x14ac:knownFonts="1">
    <font>
      <sz val="11"/>
      <color theme="1"/>
      <name val="Arial"/>
      <family val="2"/>
    </font>
    <font>
      <b/>
      <sz val="18"/>
      <color theme="1"/>
      <name val="Arial"/>
      <family val="2"/>
    </font>
    <font>
      <sz val="12"/>
      <color theme="1"/>
      <name val="Arial"/>
      <family val="2"/>
    </font>
    <font>
      <b/>
      <sz val="12"/>
      <color theme="1"/>
      <name val="Arial"/>
      <family val="2"/>
    </font>
    <font>
      <b/>
      <sz val="10"/>
      <color theme="1"/>
      <name val="Arial"/>
      <family val="2"/>
    </font>
    <font>
      <sz val="12"/>
      <color indexed="81"/>
      <name val="Arial"/>
      <family val="2"/>
    </font>
    <font>
      <b/>
      <sz val="11"/>
      <color theme="1"/>
      <name val="Arial"/>
      <family val="2"/>
    </font>
    <font>
      <sz val="9.9"/>
      <color rgb="FF000000"/>
      <name val="Arial"/>
      <family val="2"/>
    </font>
    <font>
      <sz val="10"/>
      <color theme="1"/>
      <name val="Arial"/>
      <family val="2"/>
    </font>
    <font>
      <sz val="28"/>
      <color theme="5" tint="-0.499984740745262"/>
      <name val="Webdings"/>
      <family val="1"/>
      <charset val="2"/>
    </font>
    <font>
      <sz val="28"/>
      <color theme="5" tint="-0.499984740745262"/>
      <name val="Arial"/>
      <family val="2"/>
    </font>
    <font>
      <sz val="12"/>
      <color theme="5" tint="-0.499984740745262"/>
      <name val="Arial"/>
      <family val="2"/>
    </font>
    <font>
      <sz val="11"/>
      <color theme="5" tint="-0.499984740745262"/>
      <name val="Arial"/>
      <family val="2"/>
    </font>
  </fonts>
  <fills count="12">
    <fill>
      <patternFill patternType="none"/>
    </fill>
    <fill>
      <patternFill patternType="gray125"/>
    </fill>
    <fill>
      <patternFill patternType="solid">
        <fgColor rgb="FFE1EBF7"/>
        <bgColor indexed="64"/>
      </patternFill>
    </fill>
    <fill>
      <patternFill patternType="solid">
        <fgColor rgb="FFFFEE85"/>
        <bgColor indexed="64"/>
      </patternFill>
    </fill>
    <fill>
      <patternFill patternType="solid">
        <fgColor rgb="FFCCE9AD"/>
        <bgColor indexed="64"/>
      </patternFill>
    </fill>
    <fill>
      <patternFill patternType="solid">
        <fgColor rgb="FFEBF6DE"/>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6" tint="0.39994506668294322"/>
        <bgColor indexed="64"/>
      </patternFill>
    </fill>
  </fills>
  <borders count="4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theme="5" tint="-0.499984740745262"/>
      </left>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8" fillId="0" borderId="0"/>
  </cellStyleXfs>
  <cellXfs count="164">
    <xf numFmtId="0" fontId="0" fillId="0" borderId="0" xfId="0"/>
    <xf numFmtId="0" fontId="3" fillId="7" borderId="32" xfId="0" applyFont="1" applyFill="1" applyBorder="1" applyAlignment="1">
      <alignment horizontal="left" vertical="center"/>
    </xf>
    <xf numFmtId="0" fontId="3" fillId="7" borderId="1" xfId="0" applyFont="1" applyFill="1" applyBorder="1" applyAlignment="1">
      <alignment horizontal="left" vertical="center"/>
    </xf>
    <xf numFmtId="165" fontId="3" fillId="7" borderId="2" xfId="0" applyNumberFormat="1" applyFont="1" applyFill="1" applyBorder="1" applyAlignment="1">
      <alignment horizontal="center" vertical="center"/>
    </xf>
    <xf numFmtId="165" fontId="6" fillId="6" borderId="22" xfId="0" applyNumberFormat="1" applyFont="1" applyFill="1" applyBorder="1" applyAlignment="1">
      <alignment horizontal="center" vertical="center"/>
    </xf>
    <xf numFmtId="165" fontId="6" fillId="6" borderId="23" xfId="0" applyNumberFormat="1" applyFont="1" applyFill="1" applyBorder="1" applyAlignment="1">
      <alignment horizontal="center" vertical="center"/>
    </xf>
    <xf numFmtId="0" fontId="0" fillId="6" borderId="7" xfId="0" applyFill="1" applyBorder="1" applyAlignment="1">
      <alignment horizontal="center" vertical="center"/>
    </xf>
    <xf numFmtId="0" fontId="6" fillId="6" borderId="36" xfId="0" applyFont="1" applyFill="1" applyBorder="1" applyAlignment="1">
      <alignment horizontal="left" vertical="center" wrapText="1"/>
    </xf>
    <xf numFmtId="0" fontId="0" fillId="2" borderId="4" xfId="0" applyFill="1" applyBorder="1" applyAlignment="1" applyProtection="1">
      <alignment horizontal="center" vertical="center" wrapText="1"/>
      <protection locked="0"/>
    </xf>
    <xf numFmtId="0" fontId="6" fillId="6" borderId="27" xfId="0" applyFont="1" applyFill="1" applyBorder="1" applyAlignment="1">
      <alignment horizontal="left" vertical="center" wrapText="1"/>
    </xf>
    <xf numFmtId="0" fontId="0" fillId="2" borderId="9" xfId="0" applyFill="1" applyBorder="1" applyAlignment="1" applyProtection="1">
      <alignment horizontal="center" vertical="center" wrapText="1"/>
      <protection locked="0"/>
    </xf>
    <xf numFmtId="0" fontId="6" fillId="6" borderId="35" xfId="0" applyFont="1" applyFill="1" applyBorder="1" applyAlignment="1">
      <alignment horizontal="left" vertical="center" wrapText="1"/>
    </xf>
    <xf numFmtId="0" fontId="6" fillId="6" borderId="24" xfId="0" applyFont="1" applyFill="1" applyBorder="1" applyAlignment="1">
      <alignment horizontal="left" vertical="center" wrapText="1"/>
    </xf>
    <xf numFmtId="14" fontId="0" fillId="2" borderId="15" xfId="0" applyNumberFormat="1" applyFill="1" applyBorder="1" applyAlignment="1" applyProtection="1">
      <alignment horizontal="center" vertical="center" wrapText="1"/>
      <protection locked="0"/>
    </xf>
    <xf numFmtId="0" fontId="0" fillId="8" borderId="0" xfId="0" applyFill="1" applyAlignment="1">
      <alignment horizontal="center" vertical="center"/>
    </xf>
    <xf numFmtId="0" fontId="0" fillId="8" borderId="0" xfId="0" applyFill="1" applyAlignment="1">
      <alignment vertical="center" wrapText="1"/>
    </xf>
    <xf numFmtId="0" fontId="0" fillId="8" borderId="0" xfId="0" applyFill="1"/>
    <xf numFmtId="0" fontId="0" fillId="8" borderId="0" xfId="0" applyFill="1" applyAlignment="1">
      <alignment horizontal="left"/>
    </xf>
    <xf numFmtId="0" fontId="3" fillId="8" borderId="0" xfId="0" applyFont="1" applyFill="1" applyAlignment="1">
      <alignment horizontal="left"/>
    </xf>
    <xf numFmtId="164" fontId="2" fillId="8" borderId="0" xfId="0" applyNumberFormat="1" applyFont="1" applyFill="1" applyAlignment="1">
      <alignment horizontal="center"/>
    </xf>
    <xf numFmtId="0" fontId="0" fillId="8" borderId="0" xfId="0" applyFill="1" applyAlignment="1">
      <alignment horizontal="center"/>
    </xf>
    <xf numFmtId="0" fontId="8" fillId="8" borderId="0" xfId="0" applyFont="1" applyFill="1" applyAlignment="1">
      <alignment vertical="center"/>
    </xf>
    <xf numFmtId="0" fontId="8" fillId="8" borderId="0" xfId="0" applyFont="1" applyFill="1" applyAlignment="1">
      <alignment horizontal="left" vertical="center"/>
    </xf>
    <xf numFmtId="0" fontId="4" fillId="3" borderId="18" xfId="0" applyFont="1" applyFill="1" applyBorder="1" applyAlignment="1">
      <alignment horizontal="center" vertical="center"/>
    </xf>
    <xf numFmtId="0" fontId="4" fillId="4" borderId="20" xfId="0" applyFont="1" applyFill="1" applyBorder="1" applyAlignment="1">
      <alignment horizontal="center" vertical="center"/>
    </xf>
    <xf numFmtId="0" fontId="8" fillId="8" borderId="0" xfId="0" applyFont="1" applyFill="1" applyAlignment="1">
      <alignment horizontal="center" vertical="center"/>
    </xf>
    <xf numFmtId="0" fontId="8" fillId="10" borderId="3"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10" borderId="26" xfId="0" applyFont="1" applyFill="1" applyBorder="1" applyAlignment="1">
      <alignment horizontal="center" vertical="center" wrapText="1"/>
    </xf>
    <xf numFmtId="0" fontId="8" fillId="10" borderId="4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4" borderId="7" xfId="0" applyFont="1" applyFill="1" applyBorder="1" applyAlignment="1">
      <alignment horizontal="center" vertical="center" wrapText="1"/>
    </xf>
    <xf numFmtId="165" fontId="8" fillId="8" borderId="0" xfId="0" applyNumberFormat="1" applyFont="1" applyFill="1"/>
    <xf numFmtId="165" fontId="8" fillId="10" borderId="14" xfId="0" applyNumberFormat="1" applyFont="1" applyFill="1" applyBorder="1" applyAlignment="1">
      <alignment horizontal="center"/>
    </xf>
    <xf numFmtId="165" fontId="8" fillId="10" borderId="15" xfId="0" applyNumberFormat="1" applyFont="1" applyFill="1" applyBorder="1" applyAlignment="1">
      <alignment horizontal="center"/>
    </xf>
    <xf numFmtId="165" fontId="8" fillId="10" borderId="35" xfId="0" applyNumberFormat="1" applyFont="1" applyFill="1" applyBorder="1" applyAlignment="1">
      <alignment horizontal="center"/>
    </xf>
    <xf numFmtId="165" fontId="8" fillId="10" borderId="25" xfId="0" applyNumberFormat="1" applyFont="1" applyFill="1" applyBorder="1" applyAlignment="1">
      <alignment horizontal="center"/>
    </xf>
    <xf numFmtId="165" fontId="8" fillId="3" borderId="12" xfId="0" applyNumberFormat="1" applyFont="1" applyFill="1" applyBorder="1" applyAlignment="1">
      <alignment horizontal="center"/>
    </xf>
    <xf numFmtId="165" fontId="8" fillId="4" borderId="11" xfId="0" applyNumberFormat="1" applyFont="1" applyFill="1" applyBorder="1" applyAlignment="1">
      <alignment horizontal="center" wrapText="1"/>
    </xf>
    <xf numFmtId="166" fontId="8" fillId="6" borderId="42" xfId="0" applyNumberFormat="1" applyFont="1" applyFill="1" applyBorder="1" applyAlignment="1">
      <alignment horizontal="left"/>
    </xf>
    <xf numFmtId="167" fontId="8" fillId="6" borderId="21" xfId="0" applyNumberFormat="1" applyFont="1" applyFill="1" applyBorder="1"/>
    <xf numFmtId="166" fontId="8" fillId="6" borderId="8" xfId="0" applyNumberFormat="1" applyFont="1" applyFill="1" applyBorder="1" applyAlignment="1">
      <alignment horizontal="left"/>
    </xf>
    <xf numFmtId="167" fontId="8" fillId="6" borderId="9" xfId="0" applyNumberFormat="1" applyFont="1" applyFill="1" applyBorder="1"/>
    <xf numFmtId="166" fontId="8" fillId="6" borderId="14" xfId="0" applyNumberFormat="1" applyFont="1" applyFill="1" applyBorder="1" applyAlignment="1">
      <alignment horizontal="left"/>
    </xf>
    <xf numFmtId="167" fontId="8" fillId="6" borderId="15" xfId="0" applyNumberFormat="1" applyFont="1" applyFill="1" applyBorder="1"/>
    <xf numFmtId="0" fontId="0" fillId="0" borderId="26" xfId="0" applyBorder="1" applyAlignment="1" applyProtection="1">
      <alignment horizontal="center"/>
      <protection locked="0"/>
    </xf>
    <xf numFmtId="0" fontId="0" fillId="0" borderId="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7"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9"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11" xfId="0" applyBorder="1" applyAlignment="1" applyProtection="1">
      <alignment horizontal="center"/>
      <protection locked="0"/>
    </xf>
    <xf numFmtId="0" fontId="8" fillId="8" borderId="0" xfId="0" applyFont="1" applyFill="1" applyAlignment="1">
      <alignment horizontal="left"/>
    </xf>
    <xf numFmtId="0" fontId="8" fillId="8" borderId="0" xfId="0" applyFont="1" applyFill="1"/>
    <xf numFmtId="0" fontId="0" fillId="8" borderId="0" xfId="0" applyFill="1" applyAlignment="1">
      <alignment vertical="center"/>
    </xf>
    <xf numFmtId="165" fontId="8" fillId="6" borderId="33" xfId="0" applyNumberFormat="1" applyFont="1" applyFill="1" applyBorder="1" applyAlignment="1">
      <alignment horizontal="center" vertical="center"/>
    </xf>
    <xf numFmtId="165" fontId="8" fillId="6" borderId="2" xfId="0" applyNumberFormat="1" applyFont="1" applyFill="1" applyBorder="1" applyAlignment="1">
      <alignment horizontal="center" vertical="center"/>
    </xf>
    <xf numFmtId="165" fontId="8" fillId="6" borderId="1" xfId="0" applyNumberFormat="1" applyFont="1" applyFill="1" applyBorder="1" applyAlignment="1">
      <alignment horizontal="center" vertical="center"/>
    </xf>
    <xf numFmtId="165" fontId="8" fillId="6" borderId="20" xfId="0" applyNumberFormat="1" applyFont="1" applyFill="1" applyBorder="1" applyAlignment="1">
      <alignment horizontal="center" vertical="center"/>
    </xf>
    <xf numFmtId="0" fontId="2" fillId="8" borderId="0" xfId="0" applyFont="1" applyFill="1" applyAlignment="1">
      <alignment vertical="center"/>
    </xf>
    <xf numFmtId="0" fontId="2" fillId="8" borderId="0" xfId="0" applyFont="1" applyFill="1" applyAlignment="1">
      <alignment horizontal="left" vertical="center"/>
    </xf>
    <xf numFmtId="165" fontId="3" fillId="6" borderId="17" xfId="0" applyNumberFormat="1" applyFont="1" applyFill="1" applyBorder="1" applyAlignment="1">
      <alignment horizontal="center" vertical="center"/>
    </xf>
    <xf numFmtId="0" fontId="2" fillId="8" borderId="0" xfId="0" applyFont="1" applyFill="1"/>
    <xf numFmtId="0" fontId="2" fillId="8" borderId="0" xfId="0" applyFont="1" applyFill="1" applyAlignment="1">
      <alignment horizontal="left"/>
    </xf>
    <xf numFmtId="0" fontId="2" fillId="0" borderId="0" xfId="0" applyFont="1"/>
    <xf numFmtId="0" fontId="2" fillId="11" borderId="27" xfId="0" applyFont="1" applyFill="1" applyBorder="1"/>
    <xf numFmtId="0" fontId="0" fillId="0" borderId="8" xfId="0" applyBorder="1" applyAlignment="1" applyProtection="1">
      <alignment horizontal="center"/>
      <protection locked="0"/>
    </xf>
    <xf numFmtId="0" fontId="0" fillId="0" borderId="14" xfId="0" applyBorder="1" applyAlignment="1" applyProtection="1">
      <alignment horizontal="center"/>
      <protection locked="0"/>
    </xf>
    <xf numFmtId="0" fontId="2" fillId="11" borderId="27" xfId="0" applyFont="1" applyFill="1" applyBorder="1" applyAlignment="1">
      <alignment vertical="center"/>
    </xf>
    <xf numFmtId="165" fontId="6" fillId="6" borderId="2" xfId="0" applyNumberFormat="1" applyFont="1" applyFill="1" applyBorder="1" applyAlignment="1">
      <alignment horizontal="center" vertical="center"/>
    </xf>
    <xf numFmtId="165" fontId="0" fillId="8" borderId="0" xfId="0" applyNumberFormat="1" applyFill="1"/>
    <xf numFmtId="0" fontId="7" fillId="8" borderId="0" xfId="0" applyFont="1" applyFill="1"/>
    <xf numFmtId="0" fontId="0" fillId="8" borderId="0" xfId="0" applyFill="1" applyAlignment="1">
      <alignment horizontal="left" vertical="center"/>
    </xf>
    <xf numFmtId="165" fontId="2" fillId="8" borderId="0" xfId="0" applyNumberFormat="1" applyFont="1" applyFill="1" applyAlignment="1">
      <alignment horizontal="right"/>
    </xf>
    <xf numFmtId="165" fontId="4" fillId="6" borderId="2" xfId="0" applyNumberFormat="1" applyFont="1" applyFill="1" applyBorder="1" applyAlignment="1">
      <alignment horizontal="center" vertical="center"/>
    </xf>
    <xf numFmtId="165" fontId="6" fillId="6" borderId="34" xfId="0" applyNumberFormat="1" applyFont="1" applyFill="1" applyBorder="1" applyAlignment="1">
      <alignment horizontal="center" vertical="center"/>
    </xf>
    <xf numFmtId="165" fontId="6" fillId="6" borderId="13" xfId="0" applyNumberFormat="1" applyFont="1" applyFill="1" applyBorder="1" applyAlignment="1">
      <alignment horizontal="center" vertical="center"/>
    </xf>
    <xf numFmtId="165" fontId="0" fillId="10" borderId="24" xfId="0" applyNumberFormat="1" applyFill="1" applyBorder="1" applyAlignment="1">
      <alignment horizontal="center" vertical="center"/>
    </xf>
    <xf numFmtId="165" fontId="0" fillId="10" borderId="25" xfId="0" applyNumberFormat="1" applyFill="1" applyBorder="1" applyAlignment="1">
      <alignment horizontal="center" vertical="center"/>
    </xf>
    <xf numFmtId="165" fontId="0" fillId="10" borderId="15" xfId="0" applyNumberFormat="1" applyFill="1" applyBorder="1" applyAlignment="1">
      <alignment horizontal="center" vertical="center"/>
    </xf>
    <xf numFmtId="165" fontId="0" fillId="3" borderId="11" xfId="0" applyNumberFormat="1" applyFill="1" applyBorder="1" applyAlignment="1">
      <alignment horizontal="center" vertical="center"/>
    </xf>
    <xf numFmtId="165" fontId="0" fillId="4" borderId="11" xfId="0" applyNumberFormat="1" applyFill="1" applyBorder="1" applyAlignment="1">
      <alignment horizontal="left" vertical="center" wrapText="1"/>
    </xf>
    <xf numFmtId="165" fontId="0" fillId="6" borderId="11" xfId="0" applyNumberFormat="1" applyFill="1" applyBorder="1" applyAlignment="1">
      <alignment vertical="center"/>
    </xf>
    <xf numFmtId="165" fontId="0" fillId="8" borderId="0" xfId="0" applyNumberFormat="1" applyFill="1" applyAlignment="1">
      <alignment horizontal="center" vertical="center"/>
    </xf>
    <xf numFmtId="0" fontId="6" fillId="8" borderId="0" xfId="0" applyFont="1" applyFill="1" applyAlignment="1">
      <alignment vertical="center"/>
    </xf>
    <xf numFmtId="165" fontId="6" fillId="0" borderId="22" xfId="0" applyNumberFormat="1" applyFont="1" applyBorder="1" applyAlignment="1">
      <alignment horizontal="center" vertical="center"/>
    </xf>
    <xf numFmtId="0" fontId="3" fillId="11" borderId="27" xfId="0" applyFont="1" applyFill="1" applyBorder="1" applyAlignment="1">
      <alignment vertical="center"/>
    </xf>
    <xf numFmtId="165" fontId="0" fillId="10" borderId="33" xfId="0" applyNumberFormat="1" applyFill="1" applyBorder="1" applyAlignment="1">
      <alignment horizontal="center" vertical="center"/>
    </xf>
    <xf numFmtId="165" fontId="0" fillId="10" borderId="2" xfId="0" applyNumberFormat="1" applyFill="1" applyBorder="1" applyAlignment="1">
      <alignment horizontal="center" vertical="center"/>
    </xf>
    <xf numFmtId="165" fontId="0" fillId="3" borderId="2" xfId="0" applyNumberFormat="1" applyFill="1" applyBorder="1" applyAlignment="1">
      <alignment horizontal="center" vertical="center"/>
    </xf>
    <xf numFmtId="165" fontId="0" fillId="4" borderId="2" xfId="0" applyNumberFormat="1" applyFill="1" applyBorder="1" applyAlignment="1">
      <alignment horizontal="center" vertical="center"/>
    </xf>
    <xf numFmtId="165" fontId="6" fillId="10" borderId="33" xfId="0" applyNumberFormat="1" applyFont="1" applyFill="1" applyBorder="1" applyAlignment="1">
      <alignment horizontal="center" vertical="center"/>
    </xf>
    <xf numFmtId="165" fontId="6" fillId="10" borderId="2" xfId="0" applyNumberFormat="1" applyFont="1" applyFill="1" applyBorder="1" applyAlignment="1">
      <alignment horizontal="center" vertical="center"/>
    </xf>
    <xf numFmtId="165" fontId="6" fillId="3" borderId="2" xfId="0" applyNumberFormat="1" applyFont="1" applyFill="1" applyBorder="1" applyAlignment="1">
      <alignment horizontal="center" vertical="center"/>
    </xf>
    <xf numFmtId="165" fontId="6" fillId="4" borderId="2" xfId="0" applyNumberFormat="1" applyFont="1" applyFill="1" applyBorder="1" applyAlignment="1">
      <alignment horizontal="center" vertical="center"/>
    </xf>
    <xf numFmtId="0" fontId="6" fillId="8" borderId="0" xfId="0" applyFont="1" applyFill="1" applyAlignment="1">
      <alignment horizontal="left" vertical="center" wrapText="1"/>
    </xf>
    <xf numFmtId="0" fontId="0" fillId="2" borderId="6" xfId="0" applyFill="1" applyBorder="1" applyAlignment="1" applyProtection="1">
      <alignment horizontal="center" vertical="center" wrapText="1"/>
      <protection locked="0"/>
    </xf>
    <xf numFmtId="0" fontId="0" fillId="2" borderId="43" xfId="0" applyFill="1" applyBorder="1" applyAlignment="1" applyProtection="1">
      <alignment horizontal="center" vertical="center" wrapText="1"/>
      <protection locked="0"/>
    </xf>
    <xf numFmtId="0" fontId="6" fillId="6" borderId="36" xfId="0" applyFont="1" applyFill="1" applyBorder="1" applyAlignment="1">
      <alignment horizontal="left" vertical="center"/>
    </xf>
    <xf numFmtId="0" fontId="6" fillId="6" borderId="27" xfId="0" applyFont="1" applyFill="1" applyBorder="1" applyAlignment="1">
      <alignment horizontal="left" vertical="center"/>
    </xf>
    <xf numFmtId="0" fontId="4" fillId="10" borderId="19" xfId="0" applyFont="1" applyFill="1" applyBorder="1" applyAlignment="1">
      <alignment horizontal="center" vertical="center"/>
    </xf>
    <xf numFmtId="0" fontId="4" fillId="10" borderId="17" xfId="0" applyFont="1" applyFill="1" applyBorder="1" applyAlignment="1">
      <alignment horizontal="center" vertical="center"/>
    </xf>
    <xf numFmtId="0" fontId="4" fillId="10" borderId="33" xfId="0" applyFont="1" applyFill="1" applyBorder="1" applyAlignment="1">
      <alignment horizontal="center" vertical="center"/>
    </xf>
    <xf numFmtId="0" fontId="4" fillId="10" borderId="16" xfId="0" applyFont="1" applyFill="1" applyBorder="1" applyAlignment="1">
      <alignment horizontal="center" vertical="center"/>
    </xf>
    <xf numFmtId="0" fontId="1" fillId="6" borderId="3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9" fillId="9" borderId="38" xfId="0" applyFont="1" applyFill="1" applyBorder="1" applyAlignment="1">
      <alignment horizontal="center" vertical="center"/>
    </xf>
    <xf numFmtId="0" fontId="10" fillId="9" borderId="39" xfId="0" applyFont="1" applyFill="1" applyBorder="1" applyAlignment="1">
      <alignment horizontal="center" vertical="center"/>
    </xf>
    <xf numFmtId="164" fontId="11" fillId="9" borderId="39" xfId="0" applyNumberFormat="1" applyFont="1" applyFill="1" applyBorder="1" applyAlignment="1">
      <alignment horizontal="left" vertical="center" wrapText="1"/>
    </xf>
    <xf numFmtId="0" fontId="12" fillId="9" borderId="39" xfId="0" applyFont="1" applyFill="1" applyBorder="1" applyAlignment="1">
      <alignment horizontal="left" vertical="center" wrapText="1"/>
    </xf>
    <xf numFmtId="0" fontId="12" fillId="9" borderId="40" xfId="0" applyFont="1" applyFill="1" applyBorder="1"/>
    <xf numFmtId="0" fontId="3" fillId="6" borderId="34" xfId="0" applyFont="1" applyFill="1" applyBorder="1" applyAlignment="1">
      <alignment horizontal="left" vertical="center"/>
    </xf>
    <xf numFmtId="0" fontId="3" fillId="6" borderId="12" xfId="0" applyFont="1" applyFill="1" applyBorder="1" applyAlignment="1">
      <alignment horizontal="left" vertical="center"/>
    </xf>
    <xf numFmtId="164" fontId="2" fillId="2" borderId="25" xfId="0" applyNumberFormat="1" applyFont="1" applyFill="1" applyBorder="1" applyAlignment="1">
      <alignment horizontal="center" vertical="center"/>
    </xf>
    <xf numFmtId="164" fontId="2" fillId="2" borderId="35" xfId="0" applyNumberFormat="1" applyFont="1" applyFill="1" applyBorder="1" applyAlignment="1">
      <alignment horizontal="center" vertical="center"/>
    </xf>
    <xf numFmtId="14" fontId="0" fillId="2" borderId="24" xfId="0" applyNumberFormat="1" applyFill="1" applyBorder="1" applyAlignment="1" applyProtection="1">
      <alignment horizontal="center" vertical="center" wrapText="1"/>
      <protection locked="0"/>
    </xf>
    <xf numFmtId="0" fontId="6" fillId="6" borderId="3" xfId="0" applyFont="1" applyFill="1" applyBorder="1" applyAlignment="1">
      <alignment horizontal="left" vertical="center" wrapText="1"/>
    </xf>
    <xf numFmtId="0" fontId="6" fillId="6" borderId="36" xfId="0" applyFont="1" applyFill="1" applyBorder="1" applyAlignment="1">
      <alignment horizontal="left" vertical="center" wrapText="1"/>
    </xf>
    <xf numFmtId="0" fontId="0" fillId="2" borderId="26" xfId="0" applyFill="1" applyBorder="1" applyAlignment="1" applyProtection="1">
      <alignment horizontal="center" vertical="center" wrapText="1"/>
      <protection locked="0"/>
    </xf>
    <xf numFmtId="0" fontId="0" fillId="2" borderId="36" xfId="0" applyFill="1" applyBorder="1" applyAlignment="1" applyProtection="1">
      <alignment horizontal="center" vertical="center" wrapText="1"/>
      <protection locked="0"/>
    </xf>
    <xf numFmtId="0" fontId="0" fillId="2" borderId="41" xfId="0" applyFill="1" applyBorder="1" applyAlignment="1" applyProtection="1">
      <alignment horizontal="center" vertical="center" wrapText="1"/>
      <protection locked="0"/>
    </xf>
    <xf numFmtId="0" fontId="6" fillId="6" borderId="8" xfId="0" applyFont="1" applyFill="1" applyBorder="1" applyAlignment="1">
      <alignment horizontal="left" vertical="center" wrapText="1"/>
    </xf>
    <xf numFmtId="0" fontId="6" fillId="6" borderId="27" xfId="0" applyFont="1" applyFill="1" applyBorder="1" applyAlignment="1">
      <alignment horizontal="left" vertical="center" wrapText="1"/>
    </xf>
    <xf numFmtId="0" fontId="0" fillId="2" borderId="37"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165" fontId="0" fillId="5" borderId="18" xfId="0" applyNumberFormat="1" applyFill="1" applyBorder="1" applyAlignment="1" applyProtection="1">
      <alignment horizontal="center" vertical="center"/>
      <protection locked="0"/>
    </xf>
    <xf numFmtId="165" fontId="0" fillId="5" borderId="30" xfId="0" applyNumberFormat="1" applyFill="1" applyBorder="1" applyAlignment="1" applyProtection="1">
      <alignment horizontal="center" vertical="center"/>
      <protection locked="0"/>
    </xf>
    <xf numFmtId="165" fontId="0" fillId="5" borderId="31" xfId="0" applyNumberFormat="1" applyFill="1" applyBorder="1" applyAlignment="1" applyProtection="1">
      <alignment horizontal="center" vertical="center"/>
      <protection locked="0"/>
    </xf>
    <xf numFmtId="0" fontId="4" fillId="6" borderId="32" xfId="0" applyFont="1" applyFill="1" applyBorder="1" applyAlignment="1">
      <alignment horizontal="left" vertical="center" wrapText="1"/>
    </xf>
    <xf numFmtId="0" fontId="4" fillId="6" borderId="2" xfId="0" applyFont="1" applyFill="1" applyBorder="1" applyAlignment="1">
      <alignment horizontal="left" vertical="center" wrapText="1"/>
    </xf>
    <xf numFmtId="165" fontId="8" fillId="6" borderId="1" xfId="0" applyNumberFormat="1" applyFont="1" applyFill="1" applyBorder="1" applyAlignment="1">
      <alignment horizontal="center" vertical="center"/>
    </xf>
    <xf numFmtId="0" fontId="8" fillId="6" borderId="2" xfId="0" applyFont="1" applyFill="1" applyBorder="1" applyAlignment="1">
      <alignment horizontal="center" vertical="center"/>
    </xf>
    <xf numFmtId="0" fontId="3" fillId="11" borderId="27" xfId="0" applyFont="1" applyFill="1" applyBorder="1" applyAlignment="1">
      <alignment horizontal="left" vertical="center"/>
    </xf>
    <xf numFmtId="0" fontId="2" fillId="11" borderId="27" xfId="0" applyFont="1" applyFill="1" applyBorder="1" applyAlignment="1">
      <alignment horizontal="left" vertical="center"/>
    </xf>
    <xf numFmtId="0" fontId="2" fillId="11" borderId="27" xfId="0" applyFont="1" applyFill="1" applyBorder="1" applyAlignment="1">
      <alignment vertical="center"/>
    </xf>
    <xf numFmtId="0" fontId="3" fillId="6" borderId="32" xfId="0" applyFont="1" applyFill="1" applyBorder="1" applyAlignment="1">
      <alignment horizontal="left" vertical="center"/>
    </xf>
    <xf numFmtId="0" fontId="3" fillId="6" borderId="1" xfId="0" applyFont="1" applyFill="1" applyBorder="1" applyAlignment="1">
      <alignment horizontal="left" vertical="center"/>
    </xf>
    <xf numFmtId="0" fontId="4" fillId="6" borderId="3" xfId="0" applyFont="1" applyFill="1" applyBorder="1" applyAlignment="1">
      <alignment horizontal="center"/>
    </xf>
    <xf numFmtId="0" fontId="4" fillId="6" borderId="41" xfId="0" applyFont="1" applyFill="1" applyBorder="1" applyAlignment="1">
      <alignment horizontal="center"/>
    </xf>
    <xf numFmtId="0" fontId="4" fillId="6" borderId="14" xfId="0" applyFont="1" applyFill="1" applyBorder="1" applyAlignment="1">
      <alignment horizontal="center"/>
    </xf>
    <xf numFmtId="0" fontId="4" fillId="6" borderId="25" xfId="0" applyFont="1" applyFill="1" applyBorder="1" applyAlignment="1">
      <alignment horizontal="center"/>
    </xf>
    <xf numFmtId="0" fontId="2" fillId="2" borderId="36"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14" fontId="0" fillId="2" borderId="15" xfId="0" applyNumberFormat="1" applyFill="1" applyBorder="1" applyAlignment="1" applyProtection="1">
      <alignment horizontal="center" vertical="center" wrapText="1"/>
      <protection locked="0"/>
    </xf>
    <xf numFmtId="0" fontId="6" fillId="6" borderId="32" xfId="0" applyFont="1" applyFill="1" applyBorder="1" applyAlignment="1">
      <alignment horizontal="left" vertical="center" wrapText="1"/>
    </xf>
    <xf numFmtId="0" fontId="6" fillId="6" borderId="2" xfId="0" applyFont="1" applyFill="1" applyBorder="1" applyAlignment="1">
      <alignment horizontal="left" vertical="center" wrapText="1"/>
    </xf>
    <xf numFmtId="0" fontId="4" fillId="10" borderId="32" xfId="0" applyFont="1" applyFill="1" applyBorder="1" applyAlignment="1">
      <alignment horizontal="center" vertical="center"/>
    </xf>
    <xf numFmtId="0" fontId="4" fillId="10" borderId="2" xfId="0" applyFont="1" applyFill="1" applyBorder="1" applyAlignment="1">
      <alignment horizontal="center" vertical="center"/>
    </xf>
    <xf numFmtId="165" fontId="6" fillId="6" borderId="32" xfId="0" applyNumberFormat="1" applyFont="1" applyFill="1" applyBorder="1" applyAlignment="1">
      <alignment horizontal="center" vertical="center"/>
    </xf>
    <xf numFmtId="165" fontId="6" fillId="6" borderId="2" xfId="0" applyNumberFormat="1" applyFont="1" applyFill="1" applyBorder="1" applyAlignment="1">
      <alignment horizontal="center" vertical="center"/>
    </xf>
    <xf numFmtId="0" fontId="2" fillId="11" borderId="28" xfId="0" applyFont="1" applyFill="1" applyBorder="1" applyAlignment="1">
      <alignment horizontal="center" vertical="center"/>
    </xf>
    <xf numFmtId="0" fontId="2" fillId="11" borderId="10" xfId="0" applyFont="1" applyFill="1" applyBorder="1" applyAlignment="1">
      <alignment horizontal="center" vertical="center"/>
    </xf>
    <xf numFmtId="0" fontId="2" fillId="11" borderId="37" xfId="0" applyFont="1" applyFill="1" applyBorder="1" applyAlignment="1">
      <alignment horizontal="center" vertical="center"/>
    </xf>
    <xf numFmtId="0" fontId="3" fillId="11" borderId="28" xfId="0" applyFont="1" applyFill="1" applyBorder="1" applyAlignment="1">
      <alignment horizontal="left" vertical="center"/>
    </xf>
    <xf numFmtId="0" fontId="3" fillId="11" borderId="37" xfId="0" applyFont="1" applyFill="1" applyBorder="1" applyAlignment="1">
      <alignment horizontal="left" vertical="center"/>
    </xf>
  </cellXfs>
  <cellStyles count="2">
    <cellStyle name="Standard" xfId="0" builtinId="0"/>
    <cellStyle name="Standard 2" xfId="1" xr:uid="{00000000-0005-0000-0000-000001000000}"/>
  </cellStyles>
  <dxfs count="64">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3" tint="0.79998168889431442"/>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s>
  <tableStyles count="0" defaultTableStyle="TableStyleMedium2" defaultPivotStyle="PivotStyleLight16"/>
  <colors>
    <mruColors>
      <color rgb="FFCCE9AD"/>
      <color rgb="FFFFEE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51"/>
  <sheetViews>
    <sheetView tabSelected="1" zoomScaleNormal="100" workbookViewId="0">
      <selection activeCell="D4" sqref="D4:E4"/>
    </sheetView>
  </sheetViews>
  <sheetFormatPr baseColWidth="10" defaultColWidth="11" defaultRowHeight="14.25" x14ac:dyDescent="0.2"/>
  <cols>
    <col min="1" max="1" width="4.125" style="16" customWidth="1"/>
    <col min="2" max="2" width="5.375" style="17" customWidth="1"/>
    <col min="3" max="3" width="7.625" style="16" bestFit="1" customWidth="1"/>
    <col min="4" max="4" width="12" style="16" customWidth="1"/>
    <col min="5" max="5" width="13.75" style="16" customWidth="1"/>
    <col min="6" max="6" width="16.125" style="16" bestFit="1" customWidth="1"/>
    <col min="7" max="7" width="13.875" style="16" customWidth="1"/>
    <col min="8" max="8" width="11" style="16"/>
    <col min="9" max="9" width="14" style="16" customWidth="1"/>
    <col min="10" max="10" width="20.125" style="16" bestFit="1" customWidth="1"/>
    <col min="11" max="11" width="30.125" style="16" customWidth="1"/>
    <col min="12" max="16384" width="11" style="16"/>
  </cols>
  <sheetData>
    <row r="1" spans="2:11" ht="15" thickBot="1" x14ac:dyDescent="0.25"/>
    <row r="2" spans="2:11" s="14" customFormat="1" ht="57.75" customHeight="1" thickBot="1" x14ac:dyDescent="0.25">
      <c r="B2" s="109" t="s">
        <v>4</v>
      </c>
      <c r="C2" s="110"/>
      <c r="D2" s="110" t="s">
        <v>2</v>
      </c>
      <c r="E2" s="110"/>
      <c r="F2" s="110"/>
      <c r="G2" s="110"/>
      <c r="H2" s="110"/>
      <c r="I2" s="110"/>
      <c r="J2" s="110"/>
      <c r="K2" s="111"/>
    </row>
    <row r="3" spans="2:11" s="15" customFormat="1" ht="36" customHeight="1" x14ac:dyDescent="0.2">
      <c r="B3" s="122" t="s">
        <v>5</v>
      </c>
      <c r="C3" s="123"/>
      <c r="D3" s="124" t="s">
        <v>8</v>
      </c>
      <c r="E3" s="125"/>
      <c r="F3" s="7" t="s">
        <v>9</v>
      </c>
      <c r="G3" s="125" t="s">
        <v>12</v>
      </c>
      <c r="H3" s="125"/>
      <c r="I3" s="126"/>
      <c r="J3" s="103" t="s">
        <v>13</v>
      </c>
      <c r="K3" s="101" t="s">
        <v>14</v>
      </c>
    </row>
    <row r="4" spans="2:11" s="15" customFormat="1" ht="36" customHeight="1" x14ac:dyDescent="0.2">
      <c r="B4" s="127" t="s">
        <v>6</v>
      </c>
      <c r="C4" s="128"/>
      <c r="D4" s="129">
        <v>2025</v>
      </c>
      <c r="E4" s="130"/>
      <c r="F4" s="9" t="s">
        <v>10</v>
      </c>
      <c r="G4" s="130" t="s">
        <v>11</v>
      </c>
      <c r="H4" s="130"/>
      <c r="I4" s="131"/>
      <c r="J4" s="104" t="s">
        <v>1</v>
      </c>
      <c r="K4" s="102" t="s">
        <v>0</v>
      </c>
    </row>
    <row r="5" spans="2:11" s="15" customFormat="1" ht="36" customHeight="1" thickBot="1" x14ac:dyDescent="0.25">
      <c r="B5" s="117" t="s">
        <v>7</v>
      </c>
      <c r="C5" s="118"/>
      <c r="D5" s="119">
        <f>DATE(D4,1,1)</f>
        <v>45658</v>
      </c>
      <c r="E5" s="120"/>
      <c r="F5" s="11" t="s">
        <v>15</v>
      </c>
      <c r="G5" s="121" t="s">
        <v>17</v>
      </c>
      <c r="H5" s="121"/>
      <c r="I5" s="121"/>
      <c r="J5" s="12" t="s">
        <v>16</v>
      </c>
      <c r="K5" s="13" t="s">
        <v>17</v>
      </c>
    </row>
    <row r="6" spans="2:11" ht="15.75" x14ac:dyDescent="0.25">
      <c r="B6" s="18"/>
      <c r="C6" s="18"/>
      <c r="D6" s="19"/>
      <c r="E6" s="19"/>
      <c r="F6" s="20"/>
      <c r="G6" s="20"/>
      <c r="H6" s="20"/>
      <c r="I6" s="20"/>
      <c r="J6" s="20"/>
      <c r="K6" s="20"/>
    </row>
    <row r="7" spans="2:11" ht="75" customHeight="1" x14ac:dyDescent="0.2">
      <c r="B7" s="112" t="s">
        <v>3</v>
      </c>
      <c r="C7" s="113"/>
      <c r="D7" s="114" t="s">
        <v>19</v>
      </c>
      <c r="E7" s="115"/>
      <c r="F7" s="115"/>
      <c r="G7" s="115"/>
      <c r="H7" s="115"/>
      <c r="I7" s="115"/>
      <c r="J7" s="115"/>
      <c r="K7" s="116"/>
    </row>
    <row r="8" spans="2:11" ht="30" customHeight="1" thickBot="1" x14ac:dyDescent="0.25"/>
    <row r="9" spans="2:11" s="21" customFormat="1" ht="22.5" customHeight="1" thickBot="1" x14ac:dyDescent="0.25">
      <c r="B9" s="22"/>
      <c r="D9" s="105" t="s">
        <v>33</v>
      </c>
      <c r="E9" s="106"/>
      <c r="F9" s="107" t="s">
        <v>34</v>
      </c>
      <c r="G9" s="106"/>
      <c r="H9" s="108" t="s">
        <v>35</v>
      </c>
      <c r="I9" s="106"/>
      <c r="J9" s="23" t="s">
        <v>36</v>
      </c>
      <c r="K9" s="24" t="s">
        <v>37</v>
      </c>
    </row>
    <row r="10" spans="2:11" s="25" customFormat="1" ht="51" x14ac:dyDescent="0.2">
      <c r="B10" s="144" t="s">
        <v>20</v>
      </c>
      <c r="C10" s="145"/>
      <c r="D10" s="26" t="s">
        <v>38</v>
      </c>
      <c r="E10" s="27" t="s">
        <v>39</v>
      </c>
      <c r="F10" s="28" t="s">
        <v>40</v>
      </c>
      <c r="G10" s="29" t="s">
        <v>39</v>
      </c>
      <c r="H10" s="26" t="s">
        <v>40</v>
      </c>
      <c r="I10" s="27" t="s">
        <v>41</v>
      </c>
      <c r="J10" s="30" t="s">
        <v>42</v>
      </c>
      <c r="K10" s="31" t="s">
        <v>43</v>
      </c>
    </row>
    <row r="11" spans="2:11" s="32" customFormat="1" ht="13.5" thickBot="1" x14ac:dyDescent="0.25">
      <c r="B11" s="146"/>
      <c r="C11" s="147"/>
      <c r="D11" s="33">
        <v>4</v>
      </c>
      <c r="E11" s="34">
        <v>0</v>
      </c>
      <c r="F11" s="35">
        <v>9</v>
      </c>
      <c r="G11" s="36">
        <v>0</v>
      </c>
      <c r="H11" s="33">
        <v>7</v>
      </c>
      <c r="I11" s="34">
        <v>0</v>
      </c>
      <c r="J11" s="37">
        <v>7.5</v>
      </c>
      <c r="K11" s="38" t="s">
        <v>44</v>
      </c>
    </row>
    <row r="12" spans="2:11" x14ac:dyDescent="0.2">
      <c r="B12" s="39">
        <f>C12</f>
        <v>45658</v>
      </c>
      <c r="C12" s="40">
        <f>D5</f>
        <v>45658</v>
      </c>
      <c r="D12" s="45"/>
      <c r="E12" s="46"/>
      <c r="F12" s="45"/>
      <c r="G12" s="46"/>
      <c r="H12" s="45"/>
      <c r="I12" s="47"/>
      <c r="J12" s="48"/>
      <c r="K12" s="132"/>
    </row>
    <row r="13" spans="2:11" x14ac:dyDescent="0.2">
      <c r="B13" s="41">
        <f t="shared" ref="B13:B42" si="0">C13</f>
        <v>45659</v>
      </c>
      <c r="C13" s="42">
        <f>C12+1</f>
        <v>45659</v>
      </c>
      <c r="D13" s="49"/>
      <c r="E13" s="50"/>
      <c r="F13" s="49"/>
      <c r="G13" s="50"/>
      <c r="H13" s="49"/>
      <c r="I13" s="51"/>
      <c r="J13" s="52"/>
      <c r="K13" s="133"/>
    </row>
    <row r="14" spans="2:11" x14ac:dyDescent="0.2">
      <c r="B14" s="41">
        <f t="shared" si="0"/>
        <v>45660</v>
      </c>
      <c r="C14" s="42">
        <f>C13+1</f>
        <v>45660</v>
      </c>
      <c r="D14" s="49"/>
      <c r="E14" s="50"/>
      <c r="F14" s="49"/>
      <c r="G14" s="50"/>
      <c r="H14" s="49"/>
      <c r="I14" s="51"/>
      <c r="J14" s="52"/>
      <c r="K14" s="133"/>
    </row>
    <row r="15" spans="2:11" x14ac:dyDescent="0.2">
      <c r="B15" s="41">
        <f t="shared" si="0"/>
        <v>45661</v>
      </c>
      <c r="C15" s="42">
        <f>C14+1</f>
        <v>45661</v>
      </c>
      <c r="D15" s="49"/>
      <c r="E15" s="50"/>
      <c r="F15" s="49"/>
      <c r="G15" s="50"/>
      <c r="H15" s="49"/>
      <c r="I15" s="51"/>
      <c r="J15" s="52"/>
      <c r="K15" s="133"/>
    </row>
    <row r="16" spans="2:11" x14ac:dyDescent="0.2">
      <c r="B16" s="41">
        <f t="shared" si="0"/>
        <v>45662</v>
      </c>
      <c r="C16" s="42">
        <f>C15+1</f>
        <v>45662</v>
      </c>
      <c r="D16" s="49"/>
      <c r="E16" s="50"/>
      <c r="F16" s="49"/>
      <c r="G16" s="50"/>
      <c r="H16" s="49"/>
      <c r="I16" s="51"/>
      <c r="J16" s="52"/>
      <c r="K16" s="133"/>
    </row>
    <row r="17" spans="2:11" x14ac:dyDescent="0.2">
      <c r="B17" s="41">
        <f t="shared" si="0"/>
        <v>45663</v>
      </c>
      <c r="C17" s="42">
        <f>C16+1</f>
        <v>45663</v>
      </c>
      <c r="D17" s="49"/>
      <c r="E17" s="50"/>
      <c r="F17" s="49"/>
      <c r="G17" s="50"/>
      <c r="H17" s="49"/>
      <c r="I17" s="51"/>
      <c r="J17" s="52"/>
      <c r="K17" s="133"/>
    </row>
    <row r="18" spans="2:11" x14ac:dyDescent="0.2">
      <c r="B18" s="41">
        <f t="shared" si="0"/>
        <v>45664</v>
      </c>
      <c r="C18" s="42">
        <f t="shared" ref="C18:C42" si="1">C17+1</f>
        <v>45664</v>
      </c>
      <c r="D18" s="49"/>
      <c r="E18" s="50"/>
      <c r="F18" s="49"/>
      <c r="G18" s="50"/>
      <c r="H18" s="49"/>
      <c r="I18" s="51"/>
      <c r="J18" s="52"/>
      <c r="K18" s="133"/>
    </row>
    <row r="19" spans="2:11" x14ac:dyDescent="0.2">
      <c r="B19" s="41">
        <f t="shared" si="0"/>
        <v>45665</v>
      </c>
      <c r="C19" s="42">
        <f t="shared" si="1"/>
        <v>45665</v>
      </c>
      <c r="D19" s="49"/>
      <c r="E19" s="50"/>
      <c r="F19" s="49"/>
      <c r="G19" s="50"/>
      <c r="H19" s="49"/>
      <c r="I19" s="51"/>
      <c r="J19" s="52"/>
      <c r="K19" s="133"/>
    </row>
    <row r="20" spans="2:11" x14ac:dyDescent="0.2">
      <c r="B20" s="41">
        <f t="shared" si="0"/>
        <v>45666</v>
      </c>
      <c r="C20" s="42">
        <f t="shared" si="1"/>
        <v>45666</v>
      </c>
      <c r="D20" s="49"/>
      <c r="E20" s="50"/>
      <c r="F20" s="49"/>
      <c r="G20" s="50"/>
      <c r="H20" s="49"/>
      <c r="I20" s="51"/>
      <c r="J20" s="52"/>
      <c r="K20" s="133"/>
    </row>
    <row r="21" spans="2:11" x14ac:dyDescent="0.2">
      <c r="B21" s="41">
        <f t="shared" si="0"/>
        <v>45667</v>
      </c>
      <c r="C21" s="42">
        <f t="shared" si="1"/>
        <v>45667</v>
      </c>
      <c r="D21" s="49"/>
      <c r="E21" s="50"/>
      <c r="F21" s="49"/>
      <c r="G21" s="50"/>
      <c r="H21" s="49"/>
      <c r="I21" s="51"/>
      <c r="J21" s="52"/>
      <c r="K21" s="133"/>
    </row>
    <row r="22" spans="2:11" x14ac:dyDescent="0.2">
      <c r="B22" s="41">
        <f t="shared" si="0"/>
        <v>45668</v>
      </c>
      <c r="C22" s="42">
        <f t="shared" si="1"/>
        <v>45668</v>
      </c>
      <c r="D22" s="49"/>
      <c r="E22" s="50"/>
      <c r="F22" s="49"/>
      <c r="G22" s="50"/>
      <c r="H22" s="49"/>
      <c r="I22" s="51"/>
      <c r="J22" s="52"/>
      <c r="K22" s="133"/>
    </row>
    <row r="23" spans="2:11" x14ac:dyDescent="0.2">
      <c r="B23" s="41">
        <f t="shared" si="0"/>
        <v>45669</v>
      </c>
      <c r="C23" s="42">
        <f t="shared" si="1"/>
        <v>45669</v>
      </c>
      <c r="D23" s="49"/>
      <c r="E23" s="50"/>
      <c r="F23" s="49"/>
      <c r="G23" s="50"/>
      <c r="H23" s="49"/>
      <c r="I23" s="51"/>
      <c r="J23" s="52"/>
      <c r="K23" s="133"/>
    </row>
    <row r="24" spans="2:11" x14ac:dyDescent="0.2">
      <c r="B24" s="41">
        <f t="shared" si="0"/>
        <v>45670</v>
      </c>
      <c r="C24" s="42">
        <f t="shared" si="1"/>
        <v>45670</v>
      </c>
      <c r="D24" s="49"/>
      <c r="E24" s="50"/>
      <c r="F24" s="49"/>
      <c r="G24" s="50"/>
      <c r="H24" s="49"/>
      <c r="I24" s="51"/>
      <c r="J24" s="52"/>
      <c r="K24" s="133"/>
    </row>
    <row r="25" spans="2:11" x14ac:dyDescent="0.2">
      <c r="B25" s="41">
        <f t="shared" si="0"/>
        <v>45671</v>
      </c>
      <c r="C25" s="42">
        <f t="shared" si="1"/>
        <v>45671</v>
      </c>
      <c r="D25" s="49"/>
      <c r="E25" s="50"/>
      <c r="F25" s="49"/>
      <c r="G25" s="50"/>
      <c r="H25" s="49"/>
      <c r="I25" s="51"/>
      <c r="J25" s="52"/>
      <c r="K25" s="133"/>
    </row>
    <row r="26" spans="2:11" x14ac:dyDescent="0.2">
      <c r="B26" s="41">
        <f t="shared" si="0"/>
        <v>45672</v>
      </c>
      <c r="C26" s="42">
        <f t="shared" si="1"/>
        <v>45672</v>
      </c>
      <c r="D26" s="49"/>
      <c r="E26" s="50"/>
      <c r="F26" s="49"/>
      <c r="G26" s="50"/>
      <c r="H26" s="49"/>
      <c r="I26" s="51"/>
      <c r="J26" s="52"/>
      <c r="K26" s="133"/>
    </row>
    <row r="27" spans="2:11" x14ac:dyDescent="0.2">
      <c r="B27" s="41">
        <f t="shared" si="0"/>
        <v>45673</v>
      </c>
      <c r="C27" s="42">
        <f t="shared" si="1"/>
        <v>45673</v>
      </c>
      <c r="D27" s="49"/>
      <c r="E27" s="50"/>
      <c r="F27" s="49"/>
      <c r="G27" s="50"/>
      <c r="H27" s="49"/>
      <c r="I27" s="51"/>
      <c r="J27" s="52"/>
      <c r="K27" s="133"/>
    </row>
    <row r="28" spans="2:11" x14ac:dyDescent="0.2">
      <c r="B28" s="41">
        <f t="shared" si="0"/>
        <v>45674</v>
      </c>
      <c r="C28" s="42">
        <f t="shared" si="1"/>
        <v>45674</v>
      </c>
      <c r="D28" s="49"/>
      <c r="E28" s="50"/>
      <c r="F28" s="49"/>
      <c r="G28" s="50"/>
      <c r="H28" s="49"/>
      <c r="I28" s="51"/>
      <c r="J28" s="52"/>
      <c r="K28" s="133"/>
    </row>
    <row r="29" spans="2:11" x14ac:dyDescent="0.2">
      <c r="B29" s="41">
        <f t="shared" si="0"/>
        <v>45675</v>
      </c>
      <c r="C29" s="42">
        <f t="shared" si="1"/>
        <v>45675</v>
      </c>
      <c r="D29" s="49"/>
      <c r="E29" s="50"/>
      <c r="F29" s="49"/>
      <c r="G29" s="50"/>
      <c r="H29" s="49"/>
      <c r="I29" s="51"/>
      <c r="J29" s="52"/>
      <c r="K29" s="133"/>
    </row>
    <row r="30" spans="2:11" x14ac:dyDescent="0.2">
      <c r="B30" s="41">
        <f t="shared" si="0"/>
        <v>45676</v>
      </c>
      <c r="C30" s="42">
        <f t="shared" si="1"/>
        <v>45676</v>
      </c>
      <c r="D30" s="49"/>
      <c r="E30" s="50"/>
      <c r="F30" s="49"/>
      <c r="G30" s="50"/>
      <c r="H30" s="49"/>
      <c r="I30" s="51"/>
      <c r="J30" s="52"/>
      <c r="K30" s="133"/>
    </row>
    <row r="31" spans="2:11" x14ac:dyDescent="0.2">
      <c r="B31" s="41">
        <f t="shared" si="0"/>
        <v>45677</v>
      </c>
      <c r="C31" s="42">
        <f t="shared" si="1"/>
        <v>45677</v>
      </c>
      <c r="D31" s="49"/>
      <c r="E31" s="50"/>
      <c r="F31" s="49"/>
      <c r="G31" s="50"/>
      <c r="H31" s="49"/>
      <c r="I31" s="51"/>
      <c r="J31" s="52"/>
      <c r="K31" s="133"/>
    </row>
    <row r="32" spans="2:11" x14ac:dyDescent="0.2">
      <c r="B32" s="41">
        <f t="shared" si="0"/>
        <v>45678</v>
      </c>
      <c r="C32" s="42">
        <f t="shared" si="1"/>
        <v>45678</v>
      </c>
      <c r="D32" s="49"/>
      <c r="E32" s="50"/>
      <c r="F32" s="49"/>
      <c r="G32" s="50"/>
      <c r="H32" s="49"/>
      <c r="I32" s="51"/>
      <c r="J32" s="52"/>
      <c r="K32" s="133"/>
    </row>
    <row r="33" spans="2:11" x14ac:dyDescent="0.2">
      <c r="B33" s="41">
        <f t="shared" si="0"/>
        <v>45679</v>
      </c>
      <c r="C33" s="42">
        <f t="shared" si="1"/>
        <v>45679</v>
      </c>
      <c r="D33" s="49"/>
      <c r="E33" s="50"/>
      <c r="F33" s="49"/>
      <c r="G33" s="50"/>
      <c r="H33" s="49"/>
      <c r="I33" s="51"/>
      <c r="J33" s="52"/>
      <c r="K33" s="133"/>
    </row>
    <row r="34" spans="2:11" x14ac:dyDescent="0.2">
      <c r="B34" s="41">
        <f t="shared" si="0"/>
        <v>45680</v>
      </c>
      <c r="C34" s="42">
        <f t="shared" si="1"/>
        <v>45680</v>
      </c>
      <c r="D34" s="49"/>
      <c r="E34" s="50"/>
      <c r="F34" s="49"/>
      <c r="G34" s="50"/>
      <c r="H34" s="49"/>
      <c r="I34" s="51"/>
      <c r="J34" s="52"/>
      <c r="K34" s="133"/>
    </row>
    <row r="35" spans="2:11" x14ac:dyDescent="0.2">
      <c r="B35" s="41">
        <f t="shared" si="0"/>
        <v>45681</v>
      </c>
      <c r="C35" s="42">
        <f t="shared" si="1"/>
        <v>45681</v>
      </c>
      <c r="D35" s="49"/>
      <c r="E35" s="50"/>
      <c r="F35" s="49"/>
      <c r="G35" s="50"/>
      <c r="H35" s="49"/>
      <c r="I35" s="51"/>
      <c r="J35" s="52"/>
      <c r="K35" s="133"/>
    </row>
    <row r="36" spans="2:11" x14ac:dyDescent="0.2">
      <c r="B36" s="41">
        <f t="shared" si="0"/>
        <v>45682</v>
      </c>
      <c r="C36" s="42">
        <f t="shared" si="1"/>
        <v>45682</v>
      </c>
      <c r="D36" s="49"/>
      <c r="E36" s="50"/>
      <c r="F36" s="49"/>
      <c r="G36" s="50"/>
      <c r="H36" s="49"/>
      <c r="I36" s="51"/>
      <c r="J36" s="52"/>
      <c r="K36" s="133"/>
    </row>
    <row r="37" spans="2:11" x14ac:dyDescent="0.2">
      <c r="B37" s="41">
        <f t="shared" si="0"/>
        <v>45683</v>
      </c>
      <c r="C37" s="42">
        <f t="shared" si="1"/>
        <v>45683</v>
      </c>
      <c r="D37" s="49"/>
      <c r="E37" s="50"/>
      <c r="F37" s="49"/>
      <c r="G37" s="50"/>
      <c r="H37" s="49"/>
      <c r="I37" s="51"/>
      <c r="J37" s="52"/>
      <c r="K37" s="133"/>
    </row>
    <row r="38" spans="2:11" x14ac:dyDescent="0.2">
      <c r="B38" s="41">
        <f t="shared" si="0"/>
        <v>45684</v>
      </c>
      <c r="C38" s="42">
        <f t="shared" si="1"/>
        <v>45684</v>
      </c>
      <c r="D38" s="49"/>
      <c r="E38" s="50"/>
      <c r="F38" s="49"/>
      <c r="G38" s="50"/>
      <c r="H38" s="49"/>
      <c r="I38" s="51"/>
      <c r="J38" s="52"/>
      <c r="K38" s="133"/>
    </row>
    <row r="39" spans="2:11" x14ac:dyDescent="0.2">
      <c r="B39" s="41">
        <f t="shared" si="0"/>
        <v>45685</v>
      </c>
      <c r="C39" s="42">
        <f t="shared" si="1"/>
        <v>45685</v>
      </c>
      <c r="D39" s="49"/>
      <c r="E39" s="50"/>
      <c r="F39" s="49"/>
      <c r="G39" s="50"/>
      <c r="H39" s="49"/>
      <c r="I39" s="51"/>
      <c r="J39" s="52"/>
      <c r="K39" s="133"/>
    </row>
    <row r="40" spans="2:11" x14ac:dyDescent="0.2">
      <c r="B40" s="41">
        <f t="shared" si="0"/>
        <v>45686</v>
      </c>
      <c r="C40" s="42">
        <f t="shared" si="1"/>
        <v>45686</v>
      </c>
      <c r="D40" s="49"/>
      <c r="E40" s="50"/>
      <c r="F40" s="49"/>
      <c r="G40" s="50"/>
      <c r="H40" s="49"/>
      <c r="I40" s="51"/>
      <c r="J40" s="52"/>
      <c r="K40" s="133"/>
    </row>
    <row r="41" spans="2:11" x14ac:dyDescent="0.2">
      <c r="B41" s="41">
        <f t="shared" si="0"/>
        <v>45687</v>
      </c>
      <c r="C41" s="42">
        <f t="shared" si="1"/>
        <v>45687</v>
      </c>
      <c r="D41" s="49"/>
      <c r="E41" s="50"/>
      <c r="F41" s="49"/>
      <c r="G41" s="50"/>
      <c r="H41" s="49"/>
      <c r="I41" s="51"/>
      <c r="J41" s="52"/>
      <c r="K41" s="133"/>
    </row>
    <row r="42" spans="2:11" ht="15" thickBot="1" x14ac:dyDescent="0.25">
      <c r="B42" s="43">
        <f t="shared" si="0"/>
        <v>45688</v>
      </c>
      <c r="C42" s="44">
        <f t="shared" si="1"/>
        <v>45688</v>
      </c>
      <c r="D42" s="53"/>
      <c r="E42" s="54"/>
      <c r="F42" s="53"/>
      <c r="G42" s="54"/>
      <c r="H42" s="53"/>
      <c r="I42" s="55"/>
      <c r="J42" s="56"/>
      <c r="K42" s="134"/>
    </row>
    <row r="43" spans="2:11" ht="13.5" customHeight="1" thickBot="1" x14ac:dyDescent="0.25">
      <c r="B43" s="57"/>
      <c r="C43" s="58"/>
      <c r="D43" s="58"/>
      <c r="E43" s="58"/>
      <c r="F43" s="58"/>
      <c r="G43" s="58"/>
      <c r="H43" s="58"/>
      <c r="I43" s="58"/>
      <c r="J43" s="58"/>
      <c r="K43" s="58"/>
    </row>
    <row r="44" spans="2:11" s="59" customFormat="1" ht="27" customHeight="1" thickBot="1" x14ac:dyDescent="0.25">
      <c r="B44" s="135" t="s">
        <v>45</v>
      </c>
      <c r="C44" s="136"/>
      <c r="D44" s="60">
        <f>COUNTIF(D12:D42,"*")*D11</f>
        <v>0</v>
      </c>
      <c r="E44" s="61">
        <f>COUNTIF(E12:E42,"*")*E11</f>
        <v>0</v>
      </c>
      <c r="F44" s="60">
        <f t="shared" ref="F44:J44" si="2">COUNTIF(F12:F42,"*")*F11</f>
        <v>0</v>
      </c>
      <c r="G44" s="61">
        <f t="shared" si="2"/>
        <v>0</v>
      </c>
      <c r="H44" s="60">
        <f t="shared" si="2"/>
        <v>0</v>
      </c>
      <c r="I44" s="61">
        <f t="shared" si="2"/>
        <v>0</v>
      </c>
      <c r="J44" s="61">
        <f t="shared" si="2"/>
        <v>0</v>
      </c>
      <c r="K44" s="61">
        <f>K12</f>
        <v>0</v>
      </c>
    </row>
    <row r="45" spans="2:11" ht="15" thickBot="1" x14ac:dyDescent="0.25">
      <c r="B45" s="57"/>
      <c r="C45" s="58"/>
      <c r="D45" s="58"/>
      <c r="E45" s="58"/>
      <c r="F45" s="58"/>
      <c r="G45" s="58"/>
      <c r="H45" s="58"/>
      <c r="I45" s="58"/>
      <c r="J45" s="58"/>
      <c r="K45" s="58"/>
    </row>
    <row r="46" spans="2:11" s="59" customFormat="1" ht="27" customHeight="1" thickBot="1" x14ac:dyDescent="0.25">
      <c r="B46" s="135" t="s">
        <v>46</v>
      </c>
      <c r="C46" s="136"/>
      <c r="D46" s="137">
        <f>SUM(D44:E44)</f>
        <v>0</v>
      </c>
      <c r="E46" s="138"/>
      <c r="F46" s="137">
        <f>SUM(F44:G44)</f>
        <v>0</v>
      </c>
      <c r="G46" s="138"/>
      <c r="H46" s="137">
        <f>SUM(H44:I44)</f>
        <v>0</v>
      </c>
      <c r="I46" s="138"/>
      <c r="J46" s="62">
        <f>J44</f>
        <v>0</v>
      </c>
      <c r="K46" s="63">
        <f>SUM(K44)</f>
        <v>0</v>
      </c>
    </row>
    <row r="47" spans="2:11" ht="15" thickBot="1" x14ac:dyDescent="0.25">
      <c r="B47" s="57"/>
      <c r="C47" s="58"/>
      <c r="D47" s="58"/>
      <c r="E47" s="58"/>
      <c r="F47" s="58"/>
      <c r="G47" s="58"/>
      <c r="H47" s="58"/>
      <c r="I47" s="58"/>
      <c r="J47" s="58"/>
      <c r="K47" s="58"/>
    </row>
    <row r="48" spans="2:11" s="64" customFormat="1" ht="27" customHeight="1" thickBot="1" x14ac:dyDescent="0.25">
      <c r="B48" s="65"/>
      <c r="H48" s="142" t="s">
        <v>47</v>
      </c>
      <c r="I48" s="143"/>
      <c r="J48" s="143"/>
      <c r="K48" s="66">
        <f>SUM(D46+F46+H46+J46+K46)</f>
        <v>0</v>
      </c>
    </row>
    <row r="49" spans="2:11" s="67" customFormat="1" ht="15" x14ac:dyDescent="0.2">
      <c r="B49" s="68"/>
    </row>
    <row r="50" spans="2:11" s="67" customFormat="1" ht="15" x14ac:dyDescent="0.2">
      <c r="B50" s="68"/>
    </row>
    <row r="51" spans="2:11" s="67" customFormat="1" ht="40.5" customHeight="1" x14ac:dyDescent="0.2">
      <c r="B51" s="139" t="s">
        <v>48</v>
      </c>
      <c r="C51" s="140"/>
      <c r="D51" s="140"/>
      <c r="E51" s="140"/>
      <c r="F51" s="141"/>
      <c r="G51" s="141"/>
      <c r="H51" s="69"/>
      <c r="I51" s="139" t="s">
        <v>49</v>
      </c>
      <c r="J51" s="140"/>
      <c r="K51" s="70"/>
    </row>
  </sheetData>
  <mergeCells count="26">
    <mergeCell ref="B51:D51"/>
    <mergeCell ref="E51:G51"/>
    <mergeCell ref="I51:J51"/>
    <mergeCell ref="H48:J48"/>
    <mergeCell ref="B10:C11"/>
    <mergeCell ref="K12:K42"/>
    <mergeCell ref="B44:C44"/>
    <mergeCell ref="B46:C46"/>
    <mergeCell ref="D46:E46"/>
    <mergeCell ref="F46:G46"/>
    <mergeCell ref="H46:I46"/>
    <mergeCell ref="D9:E9"/>
    <mergeCell ref="F9:G9"/>
    <mergeCell ref="H9:I9"/>
    <mergeCell ref="B2:K2"/>
    <mergeCell ref="B7:C7"/>
    <mergeCell ref="D7:K7"/>
    <mergeCell ref="B5:C5"/>
    <mergeCell ref="D5:E5"/>
    <mergeCell ref="G5:I5"/>
    <mergeCell ref="B3:C3"/>
    <mergeCell ref="D3:E3"/>
    <mergeCell ref="G3:I3"/>
    <mergeCell ref="B4:C4"/>
    <mergeCell ref="D4:E4"/>
    <mergeCell ref="G4:I4"/>
  </mergeCells>
  <conditionalFormatting sqref="D12:E42">
    <cfRule type="expression" dxfId="63" priority="6" stopIfTrue="1">
      <formula>OR(AND(#REF!&lt;&gt;"",$D12&lt;&gt;""),AND(#REF!&lt;&gt;"",$E12&lt;&gt;""),AND($D12&lt;&gt;"",$E12&lt;&gt;""))</formula>
    </cfRule>
  </conditionalFormatting>
  <conditionalFormatting sqref="D12:J42">
    <cfRule type="expression" dxfId="62" priority="5" stopIfTrue="1">
      <formula>(OR(WEEKDAY($B12,2)=6,WEEKDAY($B12,2)=7))</formula>
    </cfRule>
  </conditionalFormatting>
  <conditionalFormatting sqref="F12:G42">
    <cfRule type="expression" dxfId="61" priority="7" stopIfTrue="1">
      <formula>OR(AND(#REF!&lt;&gt;"",$F12&lt;&gt;""),AND(#REF!&lt;&gt;"",$G12&lt;&gt;""),AND($F12&lt;&gt;"",$G12&lt;&gt;""))</formula>
    </cfRule>
  </conditionalFormatting>
  <conditionalFormatting sqref="H12:J42">
    <cfRule type="expression" dxfId="60" priority="8" stopIfTrue="1">
      <formula>OR(AND(#REF!&lt;&gt;"",$H12&lt;&gt;""),AND(#REF!&lt;&gt;"",$I12&lt;&gt;""),AND($H12&lt;&gt;"",$I12&lt;&gt;""))</formula>
    </cfRule>
  </conditionalFormatting>
  <conditionalFormatting sqref="J12">
    <cfRule type="expression" dxfId="59" priority="4" stopIfTrue="1">
      <formula>(OR(WEEKDAY($B12,2)=6,WEEKDAY($B12,2)=7))</formula>
    </cfRule>
  </conditionalFormatting>
  <pageMargins left="0.70866141732283472" right="0.70866141732283472" top="0.78740157480314965" bottom="0.78740157480314965" header="0.31496062992125984" footer="0.31496062992125984"/>
  <pageSetup paperSize="9" scale="55"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K51"/>
  <sheetViews>
    <sheetView zoomScale="106" zoomScaleNormal="106" workbookViewId="0">
      <selection activeCell="D4" sqref="D4:E4"/>
    </sheetView>
  </sheetViews>
  <sheetFormatPr baseColWidth="10" defaultColWidth="11" defaultRowHeight="14.25" x14ac:dyDescent="0.2"/>
  <cols>
    <col min="1" max="1" width="4.25" style="16" customWidth="1"/>
    <col min="2" max="2" width="4.875" style="17" customWidth="1"/>
    <col min="3" max="3" width="7.625" style="16" bestFit="1" customWidth="1"/>
    <col min="4" max="4" width="12.5" style="16" customWidth="1"/>
    <col min="5" max="5" width="12.125" style="16" customWidth="1"/>
    <col min="6" max="6" width="16.125" style="16" bestFit="1" customWidth="1"/>
    <col min="7" max="7" width="12.25" style="16" customWidth="1"/>
    <col min="8" max="8" width="11" style="16"/>
    <col min="9" max="9" width="11.5" style="16" customWidth="1"/>
    <col min="10" max="10" width="15.125" style="16" bestFit="1" customWidth="1"/>
    <col min="11" max="11" width="30" style="16" customWidth="1"/>
    <col min="12" max="16384" width="11" style="16"/>
  </cols>
  <sheetData>
    <row r="1" spans="2:11" ht="15" thickBot="1" x14ac:dyDescent="0.25"/>
    <row r="2" spans="2:11" s="14" customFormat="1" ht="57.75" customHeight="1" thickBot="1" x14ac:dyDescent="0.25">
      <c r="B2" s="109" t="s">
        <v>4</v>
      </c>
      <c r="C2" s="110"/>
      <c r="D2" s="110" t="s">
        <v>2</v>
      </c>
      <c r="E2" s="110"/>
      <c r="F2" s="110"/>
      <c r="G2" s="110"/>
      <c r="H2" s="110"/>
      <c r="I2" s="110"/>
      <c r="J2" s="110"/>
      <c r="K2" s="111"/>
    </row>
    <row r="3" spans="2:11" s="15" customFormat="1" ht="36" customHeight="1" x14ac:dyDescent="0.2">
      <c r="B3" s="122" t="s">
        <v>5</v>
      </c>
      <c r="C3" s="123"/>
      <c r="D3" s="124" t="str">
        <f>settembre!D3</f>
        <v>Nome e cognome</v>
      </c>
      <c r="E3" s="125"/>
      <c r="F3" s="7" t="s">
        <v>9</v>
      </c>
      <c r="G3" s="125" t="str">
        <f>settembre!$G$3</f>
        <v>Indirizzo</v>
      </c>
      <c r="H3" s="125"/>
      <c r="I3" s="125"/>
      <c r="J3" s="103" t="s">
        <v>13</v>
      </c>
      <c r="K3" s="8" t="str">
        <f>settembre!$K$3</f>
        <v>Nome Banca</v>
      </c>
    </row>
    <row r="4" spans="2:11" s="15" customFormat="1" ht="36" customHeight="1" x14ac:dyDescent="0.2">
      <c r="B4" s="127" t="s">
        <v>6</v>
      </c>
      <c r="C4" s="128"/>
      <c r="D4" s="129">
        <v>2025</v>
      </c>
      <c r="E4" s="130"/>
      <c r="F4" s="9" t="s">
        <v>10</v>
      </c>
      <c r="G4" s="130" t="str">
        <f>settembre!$G$4</f>
        <v>Zip, Città</v>
      </c>
      <c r="H4" s="130"/>
      <c r="I4" s="130"/>
      <c r="J4" s="104" t="s">
        <v>1</v>
      </c>
      <c r="K4" s="10" t="str">
        <f>settembre!$K$4</f>
        <v>IBAN</v>
      </c>
    </row>
    <row r="5" spans="2:11" s="15" customFormat="1" ht="36" customHeight="1" thickBot="1" x14ac:dyDescent="0.25">
      <c r="B5" s="117" t="s">
        <v>7</v>
      </c>
      <c r="C5" s="118"/>
      <c r="D5" s="119">
        <f>DATE(D4,10,1)</f>
        <v>45931</v>
      </c>
      <c r="E5" s="120"/>
      <c r="F5" s="11" t="s">
        <v>15</v>
      </c>
      <c r="G5" s="121" t="str">
        <f>settembre!G5</f>
        <v>inserire</v>
      </c>
      <c r="H5" s="121"/>
      <c r="I5" s="121"/>
      <c r="J5" s="12" t="s">
        <v>16</v>
      </c>
      <c r="K5" s="13" t="str">
        <f>settembre!K5</f>
        <v>inserire</v>
      </c>
    </row>
    <row r="6" spans="2:11" ht="15.75" x14ac:dyDescent="0.25">
      <c r="B6" s="18"/>
      <c r="C6" s="18"/>
      <c r="D6" s="19"/>
      <c r="E6" s="19"/>
      <c r="F6" s="20"/>
      <c r="G6" s="20"/>
      <c r="H6" s="20"/>
      <c r="I6" s="20"/>
      <c r="J6" s="20"/>
      <c r="K6" s="20"/>
    </row>
    <row r="7" spans="2:11" ht="75" customHeight="1" x14ac:dyDescent="0.2">
      <c r="B7" s="112" t="s">
        <v>3</v>
      </c>
      <c r="C7" s="113"/>
      <c r="D7" s="114" t="s">
        <v>19</v>
      </c>
      <c r="E7" s="115"/>
      <c r="F7" s="115"/>
      <c r="G7" s="115"/>
      <c r="H7" s="115"/>
      <c r="I7" s="115"/>
      <c r="J7" s="115"/>
      <c r="K7" s="116"/>
    </row>
    <row r="8" spans="2:11" ht="30" customHeight="1" thickBot="1" x14ac:dyDescent="0.25"/>
    <row r="9" spans="2:11" s="21" customFormat="1" ht="22.5" customHeight="1" thickBot="1" x14ac:dyDescent="0.25">
      <c r="B9" s="22"/>
      <c r="D9" s="105" t="s">
        <v>33</v>
      </c>
      <c r="E9" s="106"/>
      <c r="F9" s="107" t="s">
        <v>34</v>
      </c>
      <c r="G9" s="106"/>
      <c r="H9" s="108" t="s">
        <v>35</v>
      </c>
      <c r="I9" s="106"/>
      <c r="J9" s="23" t="s">
        <v>36</v>
      </c>
      <c r="K9" s="24" t="s">
        <v>37</v>
      </c>
    </row>
    <row r="10" spans="2:11" s="25" customFormat="1" ht="63.75" x14ac:dyDescent="0.2">
      <c r="B10" s="144" t="s">
        <v>20</v>
      </c>
      <c r="C10" s="145"/>
      <c r="D10" s="26" t="s">
        <v>38</v>
      </c>
      <c r="E10" s="27" t="s">
        <v>39</v>
      </c>
      <c r="F10" s="28" t="s">
        <v>40</v>
      </c>
      <c r="G10" s="29" t="s">
        <v>39</v>
      </c>
      <c r="H10" s="26" t="s">
        <v>40</v>
      </c>
      <c r="I10" s="27" t="s">
        <v>41</v>
      </c>
      <c r="J10" s="30" t="s">
        <v>42</v>
      </c>
      <c r="K10" s="31" t="s">
        <v>43</v>
      </c>
    </row>
    <row r="11" spans="2:11" s="32" customFormat="1" ht="12.95" customHeight="1" thickBot="1" x14ac:dyDescent="0.25">
      <c r="B11" s="146"/>
      <c r="C11" s="147"/>
      <c r="D11" s="33">
        <v>4</v>
      </c>
      <c r="E11" s="34">
        <v>0</v>
      </c>
      <c r="F11" s="35">
        <v>9</v>
      </c>
      <c r="G11" s="36">
        <v>0</v>
      </c>
      <c r="H11" s="33">
        <v>7</v>
      </c>
      <c r="I11" s="34">
        <v>0</v>
      </c>
      <c r="J11" s="37">
        <v>7.5</v>
      </c>
      <c r="K11" s="38" t="s">
        <v>44</v>
      </c>
    </row>
    <row r="12" spans="2:11" x14ac:dyDescent="0.2">
      <c r="B12" s="39">
        <f>C12</f>
        <v>45931</v>
      </c>
      <c r="C12" s="40">
        <f>D5</f>
        <v>45931</v>
      </c>
      <c r="D12" s="45"/>
      <c r="E12" s="46"/>
      <c r="F12" s="45"/>
      <c r="G12" s="46"/>
      <c r="H12" s="45"/>
      <c r="I12" s="47"/>
      <c r="J12" s="48"/>
      <c r="K12" s="132"/>
    </row>
    <row r="13" spans="2:11" x14ac:dyDescent="0.2">
      <c r="B13" s="41">
        <f t="shared" ref="B13:B42" si="0">C13</f>
        <v>45932</v>
      </c>
      <c r="C13" s="42">
        <f>C12+1</f>
        <v>45932</v>
      </c>
      <c r="D13" s="49"/>
      <c r="E13" s="50"/>
      <c r="F13" s="49"/>
      <c r="G13" s="50"/>
      <c r="H13" s="49"/>
      <c r="I13" s="51"/>
      <c r="J13" s="52"/>
      <c r="K13" s="133"/>
    </row>
    <row r="14" spans="2:11" x14ac:dyDescent="0.2">
      <c r="B14" s="41">
        <f t="shared" si="0"/>
        <v>45933</v>
      </c>
      <c r="C14" s="42">
        <f>C13+1</f>
        <v>45933</v>
      </c>
      <c r="D14" s="49"/>
      <c r="E14" s="50"/>
      <c r="F14" s="49"/>
      <c r="G14" s="50"/>
      <c r="H14" s="49"/>
      <c r="I14" s="51"/>
      <c r="J14" s="52"/>
      <c r="K14" s="133"/>
    </row>
    <row r="15" spans="2:11" x14ac:dyDescent="0.2">
      <c r="B15" s="41">
        <f t="shared" si="0"/>
        <v>45934</v>
      </c>
      <c r="C15" s="42">
        <f>C14+1</f>
        <v>45934</v>
      </c>
      <c r="D15" s="49"/>
      <c r="E15" s="50"/>
      <c r="F15" s="49"/>
      <c r="G15" s="50"/>
      <c r="H15" s="49"/>
      <c r="I15" s="51"/>
      <c r="J15" s="52"/>
      <c r="K15" s="133"/>
    </row>
    <row r="16" spans="2:11" x14ac:dyDescent="0.2">
      <c r="B16" s="41">
        <f t="shared" si="0"/>
        <v>45935</v>
      </c>
      <c r="C16" s="42">
        <f>C15+1</f>
        <v>45935</v>
      </c>
      <c r="D16" s="49"/>
      <c r="E16" s="50"/>
      <c r="F16" s="49"/>
      <c r="G16" s="50"/>
      <c r="H16" s="49"/>
      <c r="I16" s="51"/>
      <c r="J16" s="52"/>
      <c r="K16" s="133"/>
    </row>
    <row r="17" spans="2:11" x14ac:dyDescent="0.2">
      <c r="B17" s="41">
        <f t="shared" si="0"/>
        <v>45936</v>
      </c>
      <c r="C17" s="42">
        <f>C16+1</f>
        <v>45936</v>
      </c>
      <c r="D17" s="49"/>
      <c r="E17" s="50"/>
      <c r="F17" s="49"/>
      <c r="G17" s="50"/>
      <c r="H17" s="49"/>
      <c r="I17" s="51"/>
      <c r="J17" s="52"/>
      <c r="K17" s="133"/>
    </row>
    <row r="18" spans="2:11" x14ac:dyDescent="0.2">
      <c r="B18" s="41">
        <f t="shared" si="0"/>
        <v>45937</v>
      </c>
      <c r="C18" s="42">
        <f t="shared" ref="C18:C42" si="1">C17+1</f>
        <v>45937</v>
      </c>
      <c r="D18" s="49"/>
      <c r="E18" s="50"/>
      <c r="F18" s="49"/>
      <c r="G18" s="50"/>
      <c r="H18" s="49"/>
      <c r="I18" s="51"/>
      <c r="J18" s="52"/>
      <c r="K18" s="133"/>
    </row>
    <row r="19" spans="2:11" x14ac:dyDescent="0.2">
      <c r="B19" s="41">
        <f t="shared" si="0"/>
        <v>45938</v>
      </c>
      <c r="C19" s="42">
        <f t="shared" si="1"/>
        <v>45938</v>
      </c>
      <c r="D19" s="49"/>
      <c r="E19" s="50"/>
      <c r="F19" s="49"/>
      <c r="G19" s="50"/>
      <c r="H19" s="49"/>
      <c r="I19" s="51"/>
      <c r="J19" s="52"/>
      <c r="K19" s="133"/>
    </row>
    <row r="20" spans="2:11" x14ac:dyDescent="0.2">
      <c r="B20" s="41">
        <f t="shared" si="0"/>
        <v>45939</v>
      </c>
      <c r="C20" s="42">
        <f t="shared" si="1"/>
        <v>45939</v>
      </c>
      <c r="D20" s="49"/>
      <c r="E20" s="50"/>
      <c r="F20" s="49"/>
      <c r="G20" s="50"/>
      <c r="H20" s="49"/>
      <c r="I20" s="51"/>
      <c r="J20" s="52"/>
      <c r="K20" s="133"/>
    </row>
    <row r="21" spans="2:11" x14ac:dyDescent="0.2">
      <c r="B21" s="41">
        <f t="shared" si="0"/>
        <v>45940</v>
      </c>
      <c r="C21" s="42">
        <f t="shared" si="1"/>
        <v>45940</v>
      </c>
      <c r="D21" s="49"/>
      <c r="E21" s="50"/>
      <c r="F21" s="49"/>
      <c r="G21" s="50"/>
      <c r="H21" s="49"/>
      <c r="I21" s="51"/>
      <c r="J21" s="52"/>
      <c r="K21" s="133"/>
    </row>
    <row r="22" spans="2:11" x14ac:dyDescent="0.2">
      <c r="B22" s="41">
        <f t="shared" si="0"/>
        <v>45941</v>
      </c>
      <c r="C22" s="42">
        <f t="shared" si="1"/>
        <v>45941</v>
      </c>
      <c r="D22" s="49"/>
      <c r="E22" s="50"/>
      <c r="F22" s="49"/>
      <c r="G22" s="50"/>
      <c r="H22" s="49"/>
      <c r="I22" s="51"/>
      <c r="J22" s="52"/>
      <c r="K22" s="133"/>
    </row>
    <row r="23" spans="2:11" x14ac:dyDescent="0.2">
      <c r="B23" s="41">
        <f t="shared" si="0"/>
        <v>45942</v>
      </c>
      <c r="C23" s="42">
        <f t="shared" si="1"/>
        <v>45942</v>
      </c>
      <c r="D23" s="49"/>
      <c r="E23" s="50"/>
      <c r="F23" s="49"/>
      <c r="G23" s="50"/>
      <c r="H23" s="49"/>
      <c r="I23" s="51"/>
      <c r="J23" s="52"/>
      <c r="K23" s="133"/>
    </row>
    <row r="24" spans="2:11" x14ac:dyDescent="0.2">
      <c r="B24" s="41">
        <f t="shared" si="0"/>
        <v>45943</v>
      </c>
      <c r="C24" s="42">
        <f t="shared" si="1"/>
        <v>45943</v>
      </c>
      <c r="D24" s="49"/>
      <c r="E24" s="50"/>
      <c r="F24" s="49"/>
      <c r="G24" s="50"/>
      <c r="H24" s="49"/>
      <c r="I24" s="51"/>
      <c r="J24" s="52"/>
      <c r="K24" s="133"/>
    </row>
    <row r="25" spans="2:11" x14ac:dyDescent="0.2">
      <c r="B25" s="41">
        <f t="shared" si="0"/>
        <v>45944</v>
      </c>
      <c r="C25" s="42">
        <f t="shared" si="1"/>
        <v>45944</v>
      </c>
      <c r="D25" s="49"/>
      <c r="E25" s="50"/>
      <c r="F25" s="49"/>
      <c r="G25" s="50"/>
      <c r="H25" s="49"/>
      <c r="I25" s="51"/>
      <c r="J25" s="52"/>
      <c r="K25" s="133"/>
    </row>
    <row r="26" spans="2:11" x14ac:dyDescent="0.2">
      <c r="B26" s="41">
        <f t="shared" si="0"/>
        <v>45945</v>
      </c>
      <c r="C26" s="42">
        <f t="shared" si="1"/>
        <v>45945</v>
      </c>
      <c r="D26" s="49"/>
      <c r="E26" s="50"/>
      <c r="F26" s="49"/>
      <c r="G26" s="50"/>
      <c r="H26" s="49"/>
      <c r="I26" s="51"/>
      <c r="J26" s="52"/>
      <c r="K26" s="133"/>
    </row>
    <row r="27" spans="2:11" x14ac:dyDescent="0.2">
      <c r="B27" s="41">
        <f t="shared" si="0"/>
        <v>45946</v>
      </c>
      <c r="C27" s="42">
        <f t="shared" si="1"/>
        <v>45946</v>
      </c>
      <c r="D27" s="49"/>
      <c r="E27" s="50"/>
      <c r="F27" s="49"/>
      <c r="G27" s="50"/>
      <c r="H27" s="49"/>
      <c r="I27" s="51"/>
      <c r="J27" s="52"/>
      <c r="K27" s="133"/>
    </row>
    <row r="28" spans="2:11" x14ac:dyDescent="0.2">
      <c r="B28" s="41">
        <f t="shared" si="0"/>
        <v>45947</v>
      </c>
      <c r="C28" s="42">
        <f t="shared" si="1"/>
        <v>45947</v>
      </c>
      <c r="D28" s="49"/>
      <c r="E28" s="50"/>
      <c r="F28" s="49"/>
      <c r="G28" s="50"/>
      <c r="H28" s="49"/>
      <c r="I28" s="51"/>
      <c r="J28" s="52"/>
      <c r="K28" s="133"/>
    </row>
    <row r="29" spans="2:11" x14ac:dyDescent="0.2">
      <c r="B29" s="41">
        <f t="shared" si="0"/>
        <v>45948</v>
      </c>
      <c r="C29" s="42">
        <f t="shared" si="1"/>
        <v>45948</v>
      </c>
      <c r="D29" s="49"/>
      <c r="E29" s="50"/>
      <c r="F29" s="49"/>
      <c r="G29" s="50"/>
      <c r="H29" s="49"/>
      <c r="I29" s="51"/>
      <c r="J29" s="52"/>
      <c r="K29" s="133"/>
    </row>
    <row r="30" spans="2:11" x14ac:dyDescent="0.2">
      <c r="B30" s="41">
        <f t="shared" si="0"/>
        <v>45949</v>
      </c>
      <c r="C30" s="42">
        <f t="shared" si="1"/>
        <v>45949</v>
      </c>
      <c r="D30" s="49"/>
      <c r="E30" s="50"/>
      <c r="F30" s="49"/>
      <c r="G30" s="50"/>
      <c r="H30" s="49"/>
      <c r="I30" s="51"/>
      <c r="J30" s="52"/>
      <c r="K30" s="133"/>
    </row>
    <row r="31" spans="2:11" x14ac:dyDescent="0.2">
      <c r="B31" s="41">
        <f t="shared" si="0"/>
        <v>45950</v>
      </c>
      <c r="C31" s="42">
        <f t="shared" si="1"/>
        <v>45950</v>
      </c>
      <c r="D31" s="49"/>
      <c r="E31" s="50"/>
      <c r="F31" s="49"/>
      <c r="G31" s="50"/>
      <c r="H31" s="49"/>
      <c r="I31" s="51"/>
      <c r="J31" s="52"/>
      <c r="K31" s="133"/>
    </row>
    <row r="32" spans="2:11" x14ac:dyDescent="0.2">
      <c r="B32" s="41">
        <f t="shared" si="0"/>
        <v>45951</v>
      </c>
      <c r="C32" s="42">
        <f t="shared" si="1"/>
        <v>45951</v>
      </c>
      <c r="D32" s="49"/>
      <c r="E32" s="50"/>
      <c r="F32" s="49"/>
      <c r="G32" s="50"/>
      <c r="H32" s="49"/>
      <c r="I32" s="51"/>
      <c r="J32" s="52"/>
      <c r="K32" s="133"/>
    </row>
    <row r="33" spans="2:11" x14ac:dyDescent="0.2">
      <c r="B33" s="41">
        <f t="shared" si="0"/>
        <v>45952</v>
      </c>
      <c r="C33" s="42">
        <f t="shared" si="1"/>
        <v>45952</v>
      </c>
      <c r="D33" s="49"/>
      <c r="E33" s="50"/>
      <c r="F33" s="49"/>
      <c r="G33" s="50"/>
      <c r="H33" s="49"/>
      <c r="I33" s="51"/>
      <c r="J33" s="52"/>
      <c r="K33" s="133"/>
    </row>
    <row r="34" spans="2:11" x14ac:dyDescent="0.2">
      <c r="B34" s="41">
        <f t="shared" si="0"/>
        <v>45953</v>
      </c>
      <c r="C34" s="42">
        <f t="shared" si="1"/>
        <v>45953</v>
      </c>
      <c r="D34" s="49"/>
      <c r="E34" s="50"/>
      <c r="F34" s="49"/>
      <c r="G34" s="50"/>
      <c r="H34" s="49"/>
      <c r="I34" s="51"/>
      <c r="J34" s="52"/>
      <c r="K34" s="133"/>
    </row>
    <row r="35" spans="2:11" x14ac:dyDescent="0.2">
      <c r="B35" s="41">
        <f t="shared" si="0"/>
        <v>45954</v>
      </c>
      <c r="C35" s="42">
        <f t="shared" si="1"/>
        <v>45954</v>
      </c>
      <c r="D35" s="49"/>
      <c r="E35" s="50"/>
      <c r="F35" s="49"/>
      <c r="G35" s="50"/>
      <c r="H35" s="49"/>
      <c r="I35" s="51"/>
      <c r="J35" s="52"/>
      <c r="K35" s="133"/>
    </row>
    <row r="36" spans="2:11" x14ac:dyDescent="0.2">
      <c r="B36" s="41">
        <f t="shared" si="0"/>
        <v>45955</v>
      </c>
      <c r="C36" s="42">
        <f t="shared" si="1"/>
        <v>45955</v>
      </c>
      <c r="D36" s="49"/>
      <c r="E36" s="50"/>
      <c r="F36" s="49"/>
      <c r="G36" s="50"/>
      <c r="H36" s="49"/>
      <c r="I36" s="51"/>
      <c r="J36" s="52"/>
      <c r="K36" s="133"/>
    </row>
    <row r="37" spans="2:11" x14ac:dyDescent="0.2">
      <c r="B37" s="41">
        <f t="shared" si="0"/>
        <v>45956</v>
      </c>
      <c r="C37" s="42">
        <f t="shared" si="1"/>
        <v>45956</v>
      </c>
      <c r="D37" s="49"/>
      <c r="E37" s="50"/>
      <c r="F37" s="49"/>
      <c r="G37" s="50"/>
      <c r="H37" s="49"/>
      <c r="I37" s="51"/>
      <c r="J37" s="52"/>
      <c r="K37" s="133"/>
    </row>
    <row r="38" spans="2:11" x14ac:dyDescent="0.2">
      <c r="B38" s="41">
        <f t="shared" si="0"/>
        <v>45957</v>
      </c>
      <c r="C38" s="42">
        <f t="shared" si="1"/>
        <v>45957</v>
      </c>
      <c r="D38" s="49"/>
      <c r="E38" s="50"/>
      <c r="F38" s="49"/>
      <c r="G38" s="50"/>
      <c r="H38" s="49"/>
      <c r="I38" s="51"/>
      <c r="J38" s="52"/>
      <c r="K38" s="133"/>
    </row>
    <row r="39" spans="2:11" x14ac:dyDescent="0.2">
      <c r="B39" s="41">
        <f t="shared" si="0"/>
        <v>45958</v>
      </c>
      <c r="C39" s="42">
        <f t="shared" si="1"/>
        <v>45958</v>
      </c>
      <c r="D39" s="49"/>
      <c r="E39" s="50"/>
      <c r="F39" s="49"/>
      <c r="G39" s="50"/>
      <c r="H39" s="49"/>
      <c r="I39" s="51"/>
      <c r="J39" s="52"/>
      <c r="K39" s="133"/>
    </row>
    <row r="40" spans="2:11" x14ac:dyDescent="0.2">
      <c r="B40" s="41">
        <f t="shared" si="0"/>
        <v>45959</v>
      </c>
      <c r="C40" s="42">
        <f t="shared" si="1"/>
        <v>45959</v>
      </c>
      <c r="D40" s="49"/>
      <c r="E40" s="50"/>
      <c r="F40" s="49"/>
      <c r="G40" s="50"/>
      <c r="H40" s="49"/>
      <c r="I40" s="51"/>
      <c r="J40" s="52"/>
      <c r="K40" s="133"/>
    </row>
    <row r="41" spans="2:11" x14ac:dyDescent="0.2">
      <c r="B41" s="41">
        <f t="shared" si="0"/>
        <v>45960</v>
      </c>
      <c r="C41" s="42">
        <f t="shared" si="1"/>
        <v>45960</v>
      </c>
      <c r="D41" s="49"/>
      <c r="E41" s="50"/>
      <c r="F41" s="49"/>
      <c r="G41" s="50"/>
      <c r="H41" s="49"/>
      <c r="I41" s="51"/>
      <c r="J41" s="52"/>
      <c r="K41" s="133"/>
    </row>
    <row r="42" spans="2:11" ht="15" thickBot="1" x14ac:dyDescent="0.25">
      <c r="B42" s="43">
        <f t="shared" si="0"/>
        <v>45961</v>
      </c>
      <c r="C42" s="44">
        <f t="shared" si="1"/>
        <v>45961</v>
      </c>
      <c r="D42" s="53"/>
      <c r="E42" s="54"/>
      <c r="F42" s="53"/>
      <c r="G42" s="54"/>
      <c r="H42" s="53"/>
      <c r="I42" s="55"/>
      <c r="J42" s="56"/>
      <c r="K42" s="134"/>
    </row>
    <row r="43" spans="2:11" ht="13.5" customHeight="1" thickBot="1" x14ac:dyDescent="0.25">
      <c r="B43" s="57"/>
      <c r="C43" s="58"/>
      <c r="D43" s="58"/>
      <c r="E43" s="58"/>
      <c r="F43" s="58"/>
      <c r="G43" s="58"/>
      <c r="H43" s="58"/>
      <c r="I43" s="58"/>
      <c r="J43" s="58"/>
      <c r="K43" s="58"/>
    </row>
    <row r="44" spans="2:11" s="59" customFormat="1" ht="27" customHeight="1" thickBot="1" x14ac:dyDescent="0.25">
      <c r="B44" s="135" t="s">
        <v>45</v>
      </c>
      <c r="C44" s="136"/>
      <c r="D44" s="60">
        <f t="shared" ref="D44:J44" si="2">COUNTIF(D12:D42,"*")*D11</f>
        <v>0</v>
      </c>
      <c r="E44" s="61">
        <f t="shared" si="2"/>
        <v>0</v>
      </c>
      <c r="F44" s="60">
        <f t="shared" si="2"/>
        <v>0</v>
      </c>
      <c r="G44" s="61">
        <f t="shared" si="2"/>
        <v>0</v>
      </c>
      <c r="H44" s="60">
        <f t="shared" si="2"/>
        <v>0</v>
      </c>
      <c r="I44" s="61">
        <f t="shared" si="2"/>
        <v>0</v>
      </c>
      <c r="J44" s="61">
        <f t="shared" si="2"/>
        <v>0</v>
      </c>
      <c r="K44" s="61">
        <f>K12</f>
        <v>0</v>
      </c>
    </row>
    <row r="45" spans="2:11" ht="15" thickBot="1" x14ac:dyDescent="0.25">
      <c r="B45" s="57"/>
      <c r="C45" s="58"/>
      <c r="D45" s="58"/>
      <c r="E45" s="58"/>
      <c r="F45" s="58"/>
      <c r="G45" s="58"/>
      <c r="H45" s="58"/>
      <c r="I45" s="58"/>
      <c r="J45" s="58"/>
      <c r="K45" s="58"/>
    </row>
    <row r="46" spans="2:11" s="59" customFormat="1" ht="27" customHeight="1" thickBot="1" x14ac:dyDescent="0.25">
      <c r="B46" s="135" t="s">
        <v>46</v>
      </c>
      <c r="C46" s="136"/>
      <c r="D46" s="137">
        <f>SUM(D44:E44)</f>
        <v>0</v>
      </c>
      <c r="E46" s="138"/>
      <c r="F46" s="137">
        <f>SUM(F44:G44)</f>
        <v>0</v>
      </c>
      <c r="G46" s="138"/>
      <c r="H46" s="137">
        <f>SUM(H44:I44)</f>
        <v>0</v>
      </c>
      <c r="I46" s="138"/>
      <c r="J46" s="62">
        <f>J44</f>
        <v>0</v>
      </c>
      <c r="K46" s="63">
        <f>K44</f>
        <v>0</v>
      </c>
    </row>
    <row r="47" spans="2:11" ht="15" thickBot="1" x14ac:dyDescent="0.25">
      <c r="B47" s="57"/>
      <c r="C47" s="58"/>
      <c r="D47" s="58"/>
      <c r="E47" s="58"/>
      <c r="F47" s="58"/>
      <c r="G47" s="58"/>
      <c r="H47" s="58"/>
      <c r="I47" s="58"/>
      <c r="J47" s="58"/>
      <c r="K47" s="58"/>
    </row>
    <row r="48" spans="2:11" s="64" customFormat="1" ht="27" customHeight="1" thickBot="1" x14ac:dyDescent="0.25">
      <c r="B48" s="65"/>
      <c r="H48" s="142" t="s">
        <v>47</v>
      </c>
      <c r="I48" s="143"/>
      <c r="J48" s="143"/>
      <c r="K48" s="66">
        <f>SUM(D46+F46+H46+J46+K46)</f>
        <v>0</v>
      </c>
    </row>
    <row r="49" spans="2:11" s="67" customFormat="1" ht="15" x14ac:dyDescent="0.2">
      <c r="B49" s="68"/>
    </row>
    <row r="50" spans="2:11" s="67" customFormat="1" ht="15" x14ac:dyDescent="0.2">
      <c r="B50" s="68"/>
    </row>
    <row r="51" spans="2:11" s="67" customFormat="1" ht="40.5" customHeight="1" x14ac:dyDescent="0.2">
      <c r="B51" s="139" t="s">
        <v>48</v>
      </c>
      <c r="C51" s="140"/>
      <c r="D51" s="140"/>
      <c r="E51" s="140"/>
      <c r="F51" s="141"/>
      <c r="G51" s="141"/>
      <c r="H51" s="69"/>
      <c r="I51" s="139" t="s">
        <v>49</v>
      </c>
      <c r="J51" s="140"/>
      <c r="K51" s="70"/>
    </row>
  </sheetData>
  <mergeCells count="26">
    <mergeCell ref="H48:J48"/>
    <mergeCell ref="B51:D51"/>
    <mergeCell ref="E51:G51"/>
    <mergeCell ref="I51:J51"/>
    <mergeCell ref="B10:C11"/>
    <mergeCell ref="K12:K42"/>
    <mergeCell ref="B44:C44"/>
    <mergeCell ref="B46:C46"/>
    <mergeCell ref="D46:E46"/>
    <mergeCell ref="F46:G46"/>
    <mergeCell ref="H46:I46"/>
    <mergeCell ref="B5:C5"/>
    <mergeCell ref="D5:E5"/>
    <mergeCell ref="D9:E9"/>
    <mergeCell ref="F9:G9"/>
    <mergeCell ref="H9:I9"/>
    <mergeCell ref="G5:I5"/>
    <mergeCell ref="B7:C7"/>
    <mergeCell ref="D7:K7"/>
    <mergeCell ref="B2:K2"/>
    <mergeCell ref="B3:C3"/>
    <mergeCell ref="D3:E3"/>
    <mergeCell ref="G3:I3"/>
    <mergeCell ref="B4:C4"/>
    <mergeCell ref="D4:E4"/>
    <mergeCell ref="G4:I4"/>
  </mergeCells>
  <conditionalFormatting sqref="D12:E42">
    <cfRule type="expression" dxfId="14" priority="3" stopIfTrue="1">
      <formula>OR(AND(#REF!&lt;&gt;"",$D12&lt;&gt;""),AND(#REF!&lt;&gt;"",$E12&lt;&gt;""),AND($D12&lt;&gt;"",$E12&lt;&gt;""))</formula>
    </cfRule>
  </conditionalFormatting>
  <conditionalFormatting sqref="D12:J42">
    <cfRule type="expression" dxfId="13" priority="2" stopIfTrue="1">
      <formula>(OR(WEEKDAY($B12,2)=6,WEEKDAY($B12,2)=7))</formula>
    </cfRule>
  </conditionalFormatting>
  <conditionalFormatting sqref="F12:G42">
    <cfRule type="expression" dxfId="12" priority="4" stopIfTrue="1">
      <formula>OR(AND(#REF!&lt;&gt;"",$F12&lt;&gt;""),AND(#REF!&lt;&gt;"",$G12&lt;&gt;""),AND($F12&lt;&gt;"",$G12&lt;&gt;""))</formula>
    </cfRule>
  </conditionalFormatting>
  <conditionalFormatting sqref="H12:J42">
    <cfRule type="expression" dxfId="11" priority="5" stopIfTrue="1">
      <formula>OR(AND(#REF!&lt;&gt;"",$H12&lt;&gt;""),AND(#REF!&lt;&gt;"",$I12&lt;&gt;""),AND($H12&lt;&gt;"",$I12&lt;&gt;""))</formula>
    </cfRule>
  </conditionalFormatting>
  <conditionalFormatting sqref="J12">
    <cfRule type="expression" dxfId="10" priority="1"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K50"/>
  <sheetViews>
    <sheetView zoomScaleNormal="100" workbookViewId="0">
      <selection activeCell="D4" sqref="D4:E4"/>
    </sheetView>
  </sheetViews>
  <sheetFormatPr baseColWidth="10" defaultColWidth="11" defaultRowHeight="14.25" x14ac:dyDescent="0.2"/>
  <cols>
    <col min="1" max="1" width="4.25" style="16" customWidth="1"/>
    <col min="2" max="2" width="4.625" style="17" customWidth="1"/>
    <col min="3" max="3" width="7.625" style="16" bestFit="1" customWidth="1"/>
    <col min="4" max="4" width="12.5" style="16" customWidth="1"/>
    <col min="5" max="5" width="11.75" style="16" customWidth="1"/>
    <col min="6" max="6" width="16.125" style="16" bestFit="1" customWidth="1"/>
    <col min="7" max="7" width="12" style="16" customWidth="1"/>
    <col min="8" max="8" width="11" style="16"/>
    <col min="9" max="9" width="11.125" style="16" customWidth="1"/>
    <col min="10" max="10" width="15.125" style="16" bestFit="1" customWidth="1"/>
    <col min="11" max="11" width="30" style="16" customWidth="1"/>
    <col min="12" max="16384" width="11" style="16"/>
  </cols>
  <sheetData>
    <row r="1" spans="2:11" ht="15" thickBot="1" x14ac:dyDescent="0.25"/>
    <row r="2" spans="2:11" s="14" customFormat="1" ht="57.75" customHeight="1" thickBot="1" x14ac:dyDescent="0.25">
      <c r="B2" s="109" t="s">
        <v>4</v>
      </c>
      <c r="C2" s="110"/>
      <c r="D2" s="110" t="s">
        <v>2</v>
      </c>
      <c r="E2" s="110"/>
      <c r="F2" s="110"/>
      <c r="G2" s="110"/>
      <c r="H2" s="110"/>
      <c r="I2" s="110"/>
      <c r="J2" s="110"/>
      <c r="K2" s="111"/>
    </row>
    <row r="3" spans="2:11" s="15" customFormat="1" ht="36" customHeight="1" x14ac:dyDescent="0.2">
      <c r="B3" s="122" t="s">
        <v>5</v>
      </c>
      <c r="C3" s="123"/>
      <c r="D3" s="124" t="str">
        <f>ottobre!D3</f>
        <v>Nome e cognome</v>
      </c>
      <c r="E3" s="125"/>
      <c r="F3" s="7" t="s">
        <v>9</v>
      </c>
      <c r="G3" s="125" t="str">
        <f>ottobre!$G$3</f>
        <v>Indirizzo</v>
      </c>
      <c r="H3" s="125"/>
      <c r="I3" s="125"/>
      <c r="J3" s="103" t="s">
        <v>13</v>
      </c>
      <c r="K3" s="8" t="str">
        <f>ottobre!$K$3</f>
        <v>Nome Banca</v>
      </c>
    </row>
    <row r="4" spans="2:11" s="15" customFormat="1" ht="36" customHeight="1" x14ac:dyDescent="0.2">
      <c r="B4" s="127" t="s">
        <v>6</v>
      </c>
      <c r="C4" s="128"/>
      <c r="D4" s="129">
        <v>2025</v>
      </c>
      <c r="E4" s="130"/>
      <c r="F4" s="9" t="s">
        <v>10</v>
      </c>
      <c r="G4" s="130" t="str">
        <f>ottobre!$G$4</f>
        <v>Zip, Città</v>
      </c>
      <c r="H4" s="130"/>
      <c r="I4" s="130"/>
      <c r="J4" s="104" t="s">
        <v>1</v>
      </c>
      <c r="K4" s="10" t="str">
        <f>ottobre!$K$4</f>
        <v>IBAN</v>
      </c>
    </row>
    <row r="5" spans="2:11" s="15" customFormat="1" ht="36" customHeight="1" thickBot="1" x14ac:dyDescent="0.25">
      <c r="B5" s="117" t="s">
        <v>7</v>
      </c>
      <c r="C5" s="118"/>
      <c r="D5" s="119">
        <f>DATE(D4,11,1)</f>
        <v>45962</v>
      </c>
      <c r="E5" s="120"/>
      <c r="F5" s="11" t="s">
        <v>15</v>
      </c>
      <c r="G5" s="121" t="str">
        <f>ottobre!G5</f>
        <v>inserire</v>
      </c>
      <c r="H5" s="121"/>
      <c r="I5" s="121"/>
      <c r="J5" s="12" t="s">
        <v>16</v>
      </c>
      <c r="K5" s="13" t="str">
        <f>ottobre!K5</f>
        <v>inserire</v>
      </c>
    </row>
    <row r="6" spans="2:11" ht="15.75" x14ac:dyDescent="0.25">
      <c r="B6" s="18"/>
      <c r="C6" s="18"/>
      <c r="D6" s="19"/>
      <c r="E6" s="19"/>
      <c r="F6" s="20"/>
      <c r="G6" s="20"/>
      <c r="H6" s="20"/>
      <c r="I6" s="20"/>
      <c r="J6" s="20"/>
      <c r="K6" s="20"/>
    </row>
    <row r="7" spans="2:11" ht="75" customHeight="1" x14ac:dyDescent="0.2">
      <c r="B7" s="112" t="s">
        <v>3</v>
      </c>
      <c r="C7" s="113"/>
      <c r="D7" s="114" t="s">
        <v>19</v>
      </c>
      <c r="E7" s="115"/>
      <c r="F7" s="115"/>
      <c r="G7" s="115"/>
      <c r="H7" s="115"/>
      <c r="I7" s="115"/>
      <c r="J7" s="115"/>
      <c r="K7" s="116"/>
    </row>
    <row r="8" spans="2:11" ht="30" customHeight="1" thickBot="1" x14ac:dyDescent="0.25"/>
    <row r="9" spans="2:11" s="21" customFormat="1" ht="22.5" customHeight="1" thickBot="1" x14ac:dyDescent="0.25">
      <c r="B9" s="22"/>
      <c r="D9" s="105" t="s">
        <v>33</v>
      </c>
      <c r="E9" s="106"/>
      <c r="F9" s="107" t="s">
        <v>34</v>
      </c>
      <c r="G9" s="106"/>
      <c r="H9" s="108" t="s">
        <v>35</v>
      </c>
      <c r="I9" s="106"/>
      <c r="J9" s="23" t="s">
        <v>36</v>
      </c>
      <c r="K9" s="24" t="s">
        <v>37</v>
      </c>
    </row>
    <row r="10" spans="2:11" s="25" customFormat="1" ht="63.75" x14ac:dyDescent="0.2">
      <c r="B10" s="144" t="s">
        <v>20</v>
      </c>
      <c r="C10" s="145"/>
      <c r="D10" s="26" t="s">
        <v>38</v>
      </c>
      <c r="E10" s="27" t="s">
        <v>39</v>
      </c>
      <c r="F10" s="28" t="s">
        <v>40</v>
      </c>
      <c r="G10" s="29" t="s">
        <v>39</v>
      </c>
      <c r="H10" s="26" t="s">
        <v>40</v>
      </c>
      <c r="I10" s="27" t="s">
        <v>41</v>
      </c>
      <c r="J10" s="30" t="s">
        <v>42</v>
      </c>
      <c r="K10" s="31" t="s">
        <v>43</v>
      </c>
    </row>
    <row r="11" spans="2:11" s="32" customFormat="1" ht="12.95" customHeight="1" thickBot="1" x14ac:dyDescent="0.25">
      <c r="B11" s="146"/>
      <c r="C11" s="147"/>
      <c r="D11" s="33">
        <v>4</v>
      </c>
      <c r="E11" s="34">
        <v>0</v>
      </c>
      <c r="F11" s="35">
        <v>9</v>
      </c>
      <c r="G11" s="36">
        <v>0</v>
      </c>
      <c r="H11" s="33">
        <v>7</v>
      </c>
      <c r="I11" s="34">
        <v>0</v>
      </c>
      <c r="J11" s="37">
        <v>7.5</v>
      </c>
      <c r="K11" s="38" t="s">
        <v>44</v>
      </c>
    </row>
    <row r="12" spans="2:11" x14ac:dyDescent="0.2">
      <c r="B12" s="39">
        <f>C12</f>
        <v>45962</v>
      </c>
      <c r="C12" s="40">
        <f>D5</f>
        <v>45962</v>
      </c>
      <c r="D12" s="45"/>
      <c r="E12" s="46"/>
      <c r="F12" s="45"/>
      <c r="G12" s="46"/>
      <c r="H12" s="45"/>
      <c r="I12" s="47"/>
      <c r="J12" s="48"/>
      <c r="K12" s="132"/>
    </row>
    <row r="13" spans="2:11" x14ac:dyDescent="0.2">
      <c r="B13" s="41">
        <f t="shared" ref="B13:B41" si="0">C13</f>
        <v>45963</v>
      </c>
      <c r="C13" s="42">
        <f>C12+1</f>
        <v>45963</v>
      </c>
      <c r="D13" s="71"/>
      <c r="E13" s="50"/>
      <c r="F13" s="49"/>
      <c r="G13" s="50"/>
      <c r="H13" s="49"/>
      <c r="I13" s="51"/>
      <c r="J13" s="52"/>
      <c r="K13" s="133"/>
    </row>
    <row r="14" spans="2:11" x14ac:dyDescent="0.2">
      <c r="B14" s="41">
        <f t="shared" si="0"/>
        <v>45964</v>
      </c>
      <c r="C14" s="42">
        <f>C13+1</f>
        <v>45964</v>
      </c>
      <c r="D14" s="71"/>
      <c r="E14" s="50"/>
      <c r="F14" s="49"/>
      <c r="G14" s="50"/>
      <c r="H14" s="49"/>
      <c r="I14" s="51"/>
      <c r="J14" s="52"/>
      <c r="K14" s="133"/>
    </row>
    <row r="15" spans="2:11" x14ac:dyDescent="0.2">
      <c r="B15" s="41">
        <f t="shared" si="0"/>
        <v>45965</v>
      </c>
      <c r="C15" s="42">
        <f>C14+1</f>
        <v>45965</v>
      </c>
      <c r="D15" s="71"/>
      <c r="E15" s="50"/>
      <c r="F15" s="49"/>
      <c r="G15" s="50"/>
      <c r="H15" s="49"/>
      <c r="I15" s="51"/>
      <c r="J15" s="52"/>
      <c r="K15" s="133"/>
    </row>
    <row r="16" spans="2:11" x14ac:dyDescent="0.2">
      <c r="B16" s="41">
        <f t="shared" si="0"/>
        <v>45966</v>
      </c>
      <c r="C16" s="42">
        <f>C15+1</f>
        <v>45966</v>
      </c>
      <c r="D16" s="71"/>
      <c r="E16" s="50"/>
      <c r="F16" s="49"/>
      <c r="G16" s="50"/>
      <c r="H16" s="49"/>
      <c r="I16" s="51"/>
      <c r="J16" s="52"/>
      <c r="K16" s="133"/>
    </row>
    <row r="17" spans="2:11" x14ac:dyDescent="0.2">
      <c r="B17" s="41">
        <f t="shared" si="0"/>
        <v>45967</v>
      </c>
      <c r="C17" s="42">
        <f>C16+1</f>
        <v>45967</v>
      </c>
      <c r="D17" s="71"/>
      <c r="E17" s="50"/>
      <c r="F17" s="49"/>
      <c r="G17" s="50"/>
      <c r="H17" s="49"/>
      <c r="I17" s="51"/>
      <c r="J17" s="52"/>
      <c r="K17" s="133"/>
    </row>
    <row r="18" spans="2:11" x14ac:dyDescent="0.2">
      <c r="B18" s="41">
        <f t="shared" si="0"/>
        <v>45968</v>
      </c>
      <c r="C18" s="42">
        <f t="shared" ref="C18:C41" si="1">C17+1</f>
        <v>45968</v>
      </c>
      <c r="D18" s="71"/>
      <c r="E18" s="50"/>
      <c r="F18" s="49"/>
      <c r="G18" s="50"/>
      <c r="H18" s="49"/>
      <c r="I18" s="51"/>
      <c r="J18" s="52"/>
      <c r="K18" s="133"/>
    </row>
    <row r="19" spans="2:11" x14ac:dyDescent="0.2">
      <c r="B19" s="41">
        <f t="shared" si="0"/>
        <v>45969</v>
      </c>
      <c r="C19" s="42">
        <f t="shared" si="1"/>
        <v>45969</v>
      </c>
      <c r="D19" s="71"/>
      <c r="E19" s="50"/>
      <c r="F19" s="49"/>
      <c r="G19" s="50"/>
      <c r="H19" s="49"/>
      <c r="I19" s="51"/>
      <c r="J19" s="52"/>
      <c r="K19" s="133"/>
    </row>
    <row r="20" spans="2:11" x14ac:dyDescent="0.2">
      <c r="B20" s="41">
        <f t="shared" si="0"/>
        <v>45970</v>
      </c>
      <c r="C20" s="42">
        <f t="shared" si="1"/>
        <v>45970</v>
      </c>
      <c r="D20" s="71"/>
      <c r="E20" s="50"/>
      <c r="F20" s="49"/>
      <c r="G20" s="50"/>
      <c r="H20" s="49"/>
      <c r="I20" s="51"/>
      <c r="J20" s="52"/>
      <c r="K20" s="133"/>
    </row>
    <row r="21" spans="2:11" x14ac:dyDescent="0.2">
      <c r="B21" s="41">
        <f t="shared" si="0"/>
        <v>45971</v>
      </c>
      <c r="C21" s="42">
        <f t="shared" si="1"/>
        <v>45971</v>
      </c>
      <c r="D21" s="71"/>
      <c r="E21" s="50"/>
      <c r="F21" s="49"/>
      <c r="G21" s="50"/>
      <c r="H21" s="49"/>
      <c r="I21" s="51"/>
      <c r="J21" s="52"/>
      <c r="K21" s="133"/>
    </row>
    <row r="22" spans="2:11" x14ac:dyDescent="0.2">
      <c r="B22" s="41">
        <f t="shared" si="0"/>
        <v>45972</v>
      </c>
      <c r="C22" s="42">
        <f t="shared" si="1"/>
        <v>45972</v>
      </c>
      <c r="D22" s="71"/>
      <c r="E22" s="50"/>
      <c r="F22" s="49"/>
      <c r="G22" s="50"/>
      <c r="H22" s="49"/>
      <c r="I22" s="51"/>
      <c r="J22" s="52"/>
      <c r="K22" s="133"/>
    </row>
    <row r="23" spans="2:11" x14ac:dyDescent="0.2">
      <c r="B23" s="41">
        <f t="shared" si="0"/>
        <v>45973</v>
      </c>
      <c r="C23" s="42">
        <f t="shared" si="1"/>
        <v>45973</v>
      </c>
      <c r="D23" s="71"/>
      <c r="E23" s="50"/>
      <c r="F23" s="49"/>
      <c r="G23" s="50"/>
      <c r="H23" s="49"/>
      <c r="I23" s="51"/>
      <c r="J23" s="52"/>
      <c r="K23" s="133"/>
    </row>
    <row r="24" spans="2:11" x14ac:dyDescent="0.2">
      <c r="B24" s="41">
        <f t="shared" si="0"/>
        <v>45974</v>
      </c>
      <c r="C24" s="42">
        <f t="shared" si="1"/>
        <v>45974</v>
      </c>
      <c r="D24" s="71"/>
      <c r="E24" s="50"/>
      <c r="F24" s="49"/>
      <c r="G24" s="50"/>
      <c r="H24" s="49"/>
      <c r="I24" s="51"/>
      <c r="J24" s="52"/>
      <c r="K24" s="133"/>
    </row>
    <row r="25" spans="2:11" x14ac:dyDescent="0.2">
      <c r="B25" s="41">
        <f t="shared" si="0"/>
        <v>45975</v>
      </c>
      <c r="C25" s="42">
        <f t="shared" si="1"/>
        <v>45975</v>
      </c>
      <c r="D25" s="71"/>
      <c r="E25" s="50"/>
      <c r="F25" s="49"/>
      <c r="G25" s="50"/>
      <c r="H25" s="49"/>
      <c r="I25" s="51"/>
      <c r="J25" s="52"/>
      <c r="K25" s="133"/>
    </row>
    <row r="26" spans="2:11" x14ac:dyDescent="0.2">
      <c r="B26" s="41">
        <f t="shared" si="0"/>
        <v>45976</v>
      </c>
      <c r="C26" s="42">
        <f t="shared" si="1"/>
        <v>45976</v>
      </c>
      <c r="D26" s="71"/>
      <c r="E26" s="50"/>
      <c r="F26" s="49"/>
      <c r="G26" s="50"/>
      <c r="H26" s="49"/>
      <c r="I26" s="51"/>
      <c r="J26" s="52"/>
      <c r="K26" s="133"/>
    </row>
    <row r="27" spans="2:11" x14ac:dyDescent="0.2">
      <c r="B27" s="41">
        <f t="shared" si="0"/>
        <v>45977</v>
      </c>
      <c r="C27" s="42">
        <f t="shared" si="1"/>
        <v>45977</v>
      </c>
      <c r="D27" s="71"/>
      <c r="E27" s="50"/>
      <c r="F27" s="49"/>
      <c r="G27" s="50"/>
      <c r="H27" s="49"/>
      <c r="I27" s="51"/>
      <c r="J27" s="52"/>
      <c r="K27" s="133"/>
    </row>
    <row r="28" spans="2:11" x14ac:dyDescent="0.2">
      <c r="B28" s="41">
        <f t="shared" si="0"/>
        <v>45978</v>
      </c>
      <c r="C28" s="42">
        <f t="shared" si="1"/>
        <v>45978</v>
      </c>
      <c r="D28" s="71"/>
      <c r="E28" s="50"/>
      <c r="F28" s="49"/>
      <c r="G28" s="50"/>
      <c r="H28" s="49"/>
      <c r="I28" s="51"/>
      <c r="J28" s="52"/>
      <c r="K28" s="133"/>
    </row>
    <row r="29" spans="2:11" x14ac:dyDescent="0.2">
      <c r="B29" s="41">
        <f t="shared" si="0"/>
        <v>45979</v>
      </c>
      <c r="C29" s="42">
        <f t="shared" si="1"/>
        <v>45979</v>
      </c>
      <c r="D29" s="71"/>
      <c r="E29" s="50"/>
      <c r="F29" s="49"/>
      <c r="G29" s="50"/>
      <c r="H29" s="49"/>
      <c r="I29" s="51"/>
      <c r="J29" s="52"/>
      <c r="K29" s="133"/>
    </row>
    <row r="30" spans="2:11" x14ac:dyDescent="0.2">
      <c r="B30" s="41">
        <f t="shared" si="0"/>
        <v>45980</v>
      </c>
      <c r="C30" s="42">
        <f t="shared" si="1"/>
        <v>45980</v>
      </c>
      <c r="D30" s="71"/>
      <c r="E30" s="50"/>
      <c r="F30" s="49"/>
      <c r="G30" s="50"/>
      <c r="H30" s="49"/>
      <c r="I30" s="51"/>
      <c r="J30" s="52"/>
      <c r="K30" s="133"/>
    </row>
    <row r="31" spans="2:11" x14ac:dyDescent="0.2">
      <c r="B31" s="41">
        <f t="shared" si="0"/>
        <v>45981</v>
      </c>
      <c r="C31" s="42">
        <f t="shared" si="1"/>
        <v>45981</v>
      </c>
      <c r="D31" s="71"/>
      <c r="E31" s="50"/>
      <c r="F31" s="49"/>
      <c r="G31" s="50"/>
      <c r="H31" s="49"/>
      <c r="I31" s="51"/>
      <c r="J31" s="52"/>
      <c r="K31" s="133"/>
    </row>
    <row r="32" spans="2:11" x14ac:dyDescent="0.2">
      <c r="B32" s="41">
        <f t="shared" si="0"/>
        <v>45982</v>
      </c>
      <c r="C32" s="42">
        <f t="shared" si="1"/>
        <v>45982</v>
      </c>
      <c r="D32" s="71"/>
      <c r="E32" s="50"/>
      <c r="F32" s="49"/>
      <c r="G32" s="50"/>
      <c r="H32" s="49"/>
      <c r="I32" s="51"/>
      <c r="J32" s="52"/>
      <c r="K32" s="133"/>
    </row>
    <row r="33" spans="2:11" x14ac:dyDescent="0.2">
      <c r="B33" s="41">
        <f t="shared" si="0"/>
        <v>45983</v>
      </c>
      <c r="C33" s="42">
        <f t="shared" si="1"/>
        <v>45983</v>
      </c>
      <c r="D33" s="71"/>
      <c r="E33" s="50"/>
      <c r="F33" s="49"/>
      <c r="G33" s="50"/>
      <c r="H33" s="49"/>
      <c r="I33" s="51"/>
      <c r="J33" s="52"/>
      <c r="K33" s="133"/>
    </row>
    <row r="34" spans="2:11" x14ac:dyDescent="0.2">
      <c r="B34" s="41">
        <f t="shared" si="0"/>
        <v>45984</v>
      </c>
      <c r="C34" s="42">
        <f t="shared" si="1"/>
        <v>45984</v>
      </c>
      <c r="D34" s="71"/>
      <c r="E34" s="50"/>
      <c r="F34" s="49"/>
      <c r="G34" s="50"/>
      <c r="H34" s="49"/>
      <c r="I34" s="51"/>
      <c r="J34" s="52"/>
      <c r="K34" s="133"/>
    </row>
    <row r="35" spans="2:11" x14ac:dyDescent="0.2">
      <c r="B35" s="41">
        <f t="shared" si="0"/>
        <v>45985</v>
      </c>
      <c r="C35" s="42">
        <f t="shared" si="1"/>
        <v>45985</v>
      </c>
      <c r="D35" s="71"/>
      <c r="E35" s="50"/>
      <c r="F35" s="49"/>
      <c r="G35" s="50"/>
      <c r="H35" s="49"/>
      <c r="I35" s="51"/>
      <c r="J35" s="52"/>
      <c r="K35" s="133"/>
    </row>
    <row r="36" spans="2:11" x14ac:dyDescent="0.2">
      <c r="B36" s="41">
        <f t="shared" si="0"/>
        <v>45986</v>
      </c>
      <c r="C36" s="42">
        <f t="shared" si="1"/>
        <v>45986</v>
      </c>
      <c r="D36" s="71"/>
      <c r="E36" s="50"/>
      <c r="F36" s="49"/>
      <c r="G36" s="50"/>
      <c r="H36" s="49"/>
      <c r="I36" s="51"/>
      <c r="J36" s="52"/>
      <c r="K36" s="133"/>
    </row>
    <row r="37" spans="2:11" x14ac:dyDescent="0.2">
      <c r="B37" s="41">
        <f t="shared" si="0"/>
        <v>45987</v>
      </c>
      <c r="C37" s="42">
        <f t="shared" si="1"/>
        <v>45987</v>
      </c>
      <c r="D37" s="71"/>
      <c r="E37" s="50"/>
      <c r="F37" s="49"/>
      <c r="G37" s="50"/>
      <c r="H37" s="49"/>
      <c r="I37" s="51"/>
      <c r="J37" s="52"/>
      <c r="K37" s="133"/>
    </row>
    <row r="38" spans="2:11" x14ac:dyDescent="0.2">
      <c r="B38" s="41">
        <f t="shared" si="0"/>
        <v>45988</v>
      </c>
      <c r="C38" s="42">
        <f t="shared" si="1"/>
        <v>45988</v>
      </c>
      <c r="D38" s="71"/>
      <c r="E38" s="50"/>
      <c r="F38" s="49"/>
      <c r="G38" s="50"/>
      <c r="H38" s="49"/>
      <c r="I38" s="51"/>
      <c r="J38" s="52"/>
      <c r="K38" s="133"/>
    </row>
    <row r="39" spans="2:11" x14ac:dyDescent="0.2">
      <c r="B39" s="41">
        <f t="shared" si="0"/>
        <v>45989</v>
      </c>
      <c r="C39" s="42">
        <f t="shared" si="1"/>
        <v>45989</v>
      </c>
      <c r="D39" s="71"/>
      <c r="E39" s="50"/>
      <c r="F39" s="49"/>
      <c r="G39" s="50"/>
      <c r="H39" s="49"/>
      <c r="I39" s="51"/>
      <c r="J39" s="52"/>
      <c r="K39" s="133"/>
    </row>
    <row r="40" spans="2:11" x14ac:dyDescent="0.2">
      <c r="B40" s="41">
        <f t="shared" si="0"/>
        <v>45990</v>
      </c>
      <c r="C40" s="42">
        <f t="shared" si="1"/>
        <v>45990</v>
      </c>
      <c r="D40" s="71"/>
      <c r="E40" s="50"/>
      <c r="F40" s="49"/>
      <c r="G40" s="50"/>
      <c r="H40" s="49"/>
      <c r="I40" s="51"/>
      <c r="J40" s="52"/>
      <c r="K40" s="133"/>
    </row>
    <row r="41" spans="2:11" ht="15" thickBot="1" x14ac:dyDescent="0.25">
      <c r="B41" s="41">
        <f t="shared" si="0"/>
        <v>45991</v>
      </c>
      <c r="C41" s="42">
        <f t="shared" si="1"/>
        <v>45991</v>
      </c>
      <c r="D41" s="72"/>
      <c r="E41" s="54"/>
      <c r="F41" s="53"/>
      <c r="G41" s="54"/>
      <c r="H41" s="53"/>
      <c r="I41" s="55"/>
      <c r="J41" s="56"/>
      <c r="K41" s="134"/>
    </row>
    <row r="42" spans="2:11" ht="13.5" customHeight="1" thickBot="1" x14ac:dyDescent="0.25">
      <c r="B42" s="57"/>
      <c r="C42" s="58"/>
      <c r="D42" s="58"/>
      <c r="E42" s="58"/>
      <c r="F42" s="58"/>
      <c r="G42" s="58"/>
      <c r="H42" s="58"/>
      <c r="I42" s="58"/>
      <c r="J42" s="58"/>
      <c r="K42" s="58"/>
    </row>
    <row r="43" spans="2:11" s="59" customFormat="1" ht="27" customHeight="1" thickBot="1" x14ac:dyDescent="0.25">
      <c r="B43" s="135" t="s">
        <v>45</v>
      </c>
      <c r="C43" s="136"/>
      <c r="D43" s="60">
        <f t="shared" ref="D43:J43" si="2">COUNTIF(D12:D41,"*")*D11</f>
        <v>0</v>
      </c>
      <c r="E43" s="61">
        <f t="shared" si="2"/>
        <v>0</v>
      </c>
      <c r="F43" s="60">
        <f t="shared" si="2"/>
        <v>0</v>
      </c>
      <c r="G43" s="61">
        <f t="shared" si="2"/>
        <v>0</v>
      </c>
      <c r="H43" s="60">
        <f t="shared" si="2"/>
        <v>0</v>
      </c>
      <c r="I43" s="61">
        <f t="shared" si="2"/>
        <v>0</v>
      </c>
      <c r="J43" s="61">
        <f t="shared" si="2"/>
        <v>0</v>
      </c>
      <c r="K43" s="61">
        <f>K12</f>
        <v>0</v>
      </c>
    </row>
    <row r="44" spans="2:11" ht="15" thickBot="1" x14ac:dyDescent="0.25">
      <c r="B44" s="57"/>
      <c r="C44" s="58"/>
      <c r="D44" s="58"/>
      <c r="E44" s="58"/>
      <c r="F44" s="58"/>
      <c r="G44" s="58"/>
      <c r="H44" s="58"/>
      <c r="I44" s="58"/>
      <c r="J44" s="58"/>
      <c r="K44" s="58"/>
    </row>
    <row r="45" spans="2:11" s="59" customFormat="1" ht="27" customHeight="1" thickBot="1" x14ac:dyDescent="0.25">
      <c r="B45" s="135" t="s">
        <v>46</v>
      </c>
      <c r="C45" s="136"/>
      <c r="D45" s="137">
        <f>SUM(D43:E43)</f>
        <v>0</v>
      </c>
      <c r="E45" s="138"/>
      <c r="F45" s="137">
        <f>SUM(F43:G43)</f>
        <v>0</v>
      </c>
      <c r="G45" s="138"/>
      <c r="H45" s="137">
        <f>SUM(H43:I43)</f>
        <v>0</v>
      </c>
      <c r="I45" s="138"/>
      <c r="J45" s="62">
        <f>J43</f>
        <v>0</v>
      </c>
      <c r="K45" s="63">
        <f>K43</f>
        <v>0</v>
      </c>
    </row>
    <row r="46" spans="2:11" ht="15" thickBot="1" x14ac:dyDescent="0.25">
      <c r="B46" s="57"/>
      <c r="C46" s="58"/>
      <c r="D46" s="58"/>
      <c r="E46" s="58"/>
      <c r="F46" s="58"/>
      <c r="G46" s="58"/>
      <c r="H46" s="58"/>
      <c r="I46" s="58"/>
      <c r="J46" s="58"/>
      <c r="K46" s="58"/>
    </row>
    <row r="47" spans="2:11" s="64" customFormat="1" ht="27" customHeight="1" thickBot="1" x14ac:dyDescent="0.25">
      <c r="B47" s="65"/>
      <c r="H47" s="142" t="s">
        <v>47</v>
      </c>
      <c r="I47" s="143"/>
      <c r="J47" s="143"/>
      <c r="K47" s="66">
        <f>SUM(D45+F45+H45+J45+K45)</f>
        <v>0</v>
      </c>
    </row>
    <row r="48" spans="2:11" s="67" customFormat="1" ht="15" x14ac:dyDescent="0.2">
      <c r="B48" s="68"/>
    </row>
    <row r="49" spans="2:11" s="67" customFormat="1" ht="15" x14ac:dyDescent="0.2">
      <c r="B49" s="68"/>
    </row>
    <row r="50" spans="2:11" s="67" customFormat="1" ht="40.5" customHeight="1" x14ac:dyDescent="0.2">
      <c r="B50" s="139" t="s">
        <v>48</v>
      </c>
      <c r="C50" s="140"/>
      <c r="D50" s="140"/>
      <c r="E50" s="140"/>
      <c r="F50" s="141"/>
      <c r="G50" s="141"/>
      <c r="H50" s="69"/>
      <c r="I50" s="139" t="s">
        <v>49</v>
      </c>
      <c r="J50" s="140"/>
      <c r="K50" s="70"/>
    </row>
  </sheetData>
  <mergeCells count="26">
    <mergeCell ref="H47:J47"/>
    <mergeCell ref="B50:D50"/>
    <mergeCell ref="E50:G50"/>
    <mergeCell ref="I50:J50"/>
    <mergeCell ref="B10:C11"/>
    <mergeCell ref="K12:K41"/>
    <mergeCell ref="B43:C43"/>
    <mergeCell ref="B45:C45"/>
    <mergeCell ref="D45:E45"/>
    <mergeCell ref="F45:G45"/>
    <mergeCell ref="H45:I45"/>
    <mergeCell ref="B5:C5"/>
    <mergeCell ref="D5:E5"/>
    <mergeCell ref="D9:E9"/>
    <mergeCell ref="F9:G9"/>
    <mergeCell ref="H9:I9"/>
    <mergeCell ref="G5:I5"/>
    <mergeCell ref="B7:C7"/>
    <mergeCell ref="D7:K7"/>
    <mergeCell ref="B2:K2"/>
    <mergeCell ref="B3:C3"/>
    <mergeCell ref="D3:E3"/>
    <mergeCell ref="G3:I3"/>
    <mergeCell ref="B4:C4"/>
    <mergeCell ref="D4:E4"/>
    <mergeCell ref="G4:I4"/>
  </mergeCells>
  <conditionalFormatting sqref="D12:E41">
    <cfRule type="expression" dxfId="9" priority="3" stopIfTrue="1">
      <formula>OR(AND(#REF!&lt;&gt;"",$D12&lt;&gt;""),AND(#REF!&lt;&gt;"",$E12&lt;&gt;""),AND($D12&lt;&gt;"",$E12&lt;&gt;""))</formula>
    </cfRule>
  </conditionalFormatting>
  <conditionalFormatting sqref="D12:J41">
    <cfRule type="expression" dxfId="8" priority="2" stopIfTrue="1">
      <formula>(OR(WEEKDAY($B12,2)=6,WEEKDAY($B12,2)=7))</formula>
    </cfRule>
  </conditionalFormatting>
  <conditionalFormatting sqref="F12:G41">
    <cfRule type="expression" dxfId="7" priority="4" stopIfTrue="1">
      <formula>OR(AND(#REF!&lt;&gt;"",$F12&lt;&gt;""),AND(#REF!&lt;&gt;"",$G12&lt;&gt;""),AND($F12&lt;&gt;"",$G12&lt;&gt;""))</formula>
    </cfRule>
  </conditionalFormatting>
  <conditionalFormatting sqref="H12:J41">
    <cfRule type="expression" dxfId="6" priority="5" stopIfTrue="1">
      <formula>OR(AND(#REF!&lt;&gt;"",$H12&lt;&gt;""),AND(#REF!&lt;&gt;"",$I12&lt;&gt;""),AND($H12&lt;&gt;"",$I12&lt;&gt;""))</formula>
    </cfRule>
  </conditionalFormatting>
  <conditionalFormatting sqref="J12">
    <cfRule type="expression" dxfId="5" priority="1" stopIfTrue="1">
      <formula>(OR(WEEKDAY($B12,2)=6,WEEKDAY($B12,2)=7))</formula>
    </cfRule>
  </conditionalFormatting>
  <pageMargins left="0.70866141732283472" right="0.70866141732283472" top="0.78740157480314965" bottom="0.78740157480314965" header="0.31496062992125984" footer="0.31496062992125984"/>
  <pageSetup paperSize="9" scale="61"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K51"/>
  <sheetViews>
    <sheetView zoomScale="106" zoomScaleNormal="106" workbookViewId="0">
      <selection activeCell="D4" sqref="D4:E4"/>
    </sheetView>
  </sheetViews>
  <sheetFormatPr baseColWidth="10" defaultColWidth="11" defaultRowHeight="14.25" x14ac:dyDescent="0.2"/>
  <cols>
    <col min="1" max="1" width="4.25" style="16" customWidth="1"/>
    <col min="2" max="2" width="5.375" style="17" customWidth="1"/>
    <col min="3" max="3" width="7.625" style="16" bestFit="1" customWidth="1"/>
    <col min="4" max="4" width="12.5" style="16" customWidth="1"/>
    <col min="5" max="5" width="12" style="16" customWidth="1"/>
    <col min="6" max="6" width="16.125" style="16" bestFit="1" customWidth="1"/>
    <col min="7" max="7" width="12.125" style="16" customWidth="1"/>
    <col min="8" max="8" width="11" style="16"/>
    <col min="9" max="9" width="11.125" style="16" customWidth="1"/>
    <col min="10" max="10" width="15.125" style="16" bestFit="1" customWidth="1"/>
    <col min="11" max="11" width="30" style="16" customWidth="1"/>
    <col min="12" max="16384" width="11" style="16"/>
  </cols>
  <sheetData>
    <row r="1" spans="2:11" ht="15" thickBot="1" x14ac:dyDescent="0.25"/>
    <row r="2" spans="2:11" s="14" customFormat="1" ht="57.75" customHeight="1" thickBot="1" x14ac:dyDescent="0.25">
      <c r="B2" s="109" t="s">
        <v>4</v>
      </c>
      <c r="C2" s="110"/>
      <c r="D2" s="110" t="s">
        <v>2</v>
      </c>
      <c r="E2" s="110"/>
      <c r="F2" s="110"/>
      <c r="G2" s="110"/>
      <c r="H2" s="110"/>
      <c r="I2" s="110"/>
      <c r="J2" s="110"/>
      <c r="K2" s="111"/>
    </row>
    <row r="3" spans="2:11" s="15" customFormat="1" ht="36" customHeight="1" x14ac:dyDescent="0.2">
      <c r="B3" s="122" t="s">
        <v>5</v>
      </c>
      <c r="C3" s="123"/>
      <c r="D3" s="124" t="str">
        <f>novembre!D3</f>
        <v>Nome e cognome</v>
      </c>
      <c r="E3" s="125"/>
      <c r="F3" s="7" t="s">
        <v>9</v>
      </c>
      <c r="G3" s="125" t="str">
        <f>novembre!$G$3</f>
        <v>Indirizzo</v>
      </c>
      <c r="H3" s="125"/>
      <c r="I3" s="125"/>
      <c r="J3" s="103" t="s">
        <v>13</v>
      </c>
      <c r="K3" s="8" t="str">
        <f>novembre!$K$3</f>
        <v>Nome Banca</v>
      </c>
    </row>
    <row r="4" spans="2:11" s="15" customFormat="1" ht="36" customHeight="1" x14ac:dyDescent="0.2">
      <c r="B4" s="127" t="s">
        <v>6</v>
      </c>
      <c r="C4" s="128"/>
      <c r="D4" s="129">
        <v>2025</v>
      </c>
      <c r="E4" s="130"/>
      <c r="F4" s="9" t="s">
        <v>10</v>
      </c>
      <c r="G4" s="130" t="str">
        <f>novembre!$G$4</f>
        <v>Zip, Città</v>
      </c>
      <c r="H4" s="130"/>
      <c r="I4" s="130"/>
      <c r="J4" s="104" t="s">
        <v>1</v>
      </c>
      <c r="K4" s="10" t="str">
        <f>novembre!$K$4</f>
        <v>IBAN</v>
      </c>
    </row>
    <row r="5" spans="2:11" s="15" customFormat="1" ht="36" customHeight="1" thickBot="1" x14ac:dyDescent="0.25">
      <c r="B5" s="117" t="s">
        <v>7</v>
      </c>
      <c r="C5" s="118"/>
      <c r="D5" s="119">
        <f>DATE(D4,12,1)</f>
        <v>45992</v>
      </c>
      <c r="E5" s="120"/>
      <c r="F5" s="11" t="s">
        <v>15</v>
      </c>
      <c r="G5" s="121" t="str">
        <f>novembre!G5</f>
        <v>inserire</v>
      </c>
      <c r="H5" s="121"/>
      <c r="I5" s="121"/>
      <c r="J5" s="12" t="s">
        <v>16</v>
      </c>
      <c r="K5" s="13" t="str">
        <f>novembre!K5</f>
        <v>inserire</v>
      </c>
    </row>
    <row r="6" spans="2:11" ht="15.75" x14ac:dyDescent="0.25">
      <c r="B6" s="18"/>
      <c r="C6" s="18"/>
      <c r="D6" s="19"/>
      <c r="E6" s="19"/>
      <c r="F6" s="20"/>
      <c r="G6" s="20"/>
      <c r="H6" s="20"/>
      <c r="I6" s="20"/>
      <c r="J6" s="20"/>
      <c r="K6" s="20"/>
    </row>
    <row r="7" spans="2:11" ht="75" customHeight="1" x14ac:dyDescent="0.2">
      <c r="B7" s="112" t="s">
        <v>3</v>
      </c>
      <c r="C7" s="113"/>
      <c r="D7" s="114" t="s">
        <v>19</v>
      </c>
      <c r="E7" s="115"/>
      <c r="F7" s="115"/>
      <c r="G7" s="115"/>
      <c r="H7" s="115"/>
      <c r="I7" s="115"/>
      <c r="J7" s="115"/>
      <c r="K7" s="116"/>
    </row>
    <row r="8" spans="2:11" ht="30" customHeight="1" thickBot="1" x14ac:dyDescent="0.25"/>
    <row r="9" spans="2:11" s="21" customFormat="1" ht="22.5" customHeight="1" thickBot="1" x14ac:dyDescent="0.25">
      <c r="B9" s="22"/>
      <c r="D9" s="105" t="s">
        <v>33</v>
      </c>
      <c r="E9" s="106"/>
      <c r="F9" s="107" t="s">
        <v>34</v>
      </c>
      <c r="G9" s="106"/>
      <c r="H9" s="108" t="s">
        <v>35</v>
      </c>
      <c r="I9" s="106"/>
      <c r="J9" s="23" t="s">
        <v>36</v>
      </c>
      <c r="K9" s="24" t="s">
        <v>37</v>
      </c>
    </row>
    <row r="10" spans="2:11" s="25" customFormat="1" ht="63.75" x14ac:dyDescent="0.2">
      <c r="B10" s="144" t="s">
        <v>20</v>
      </c>
      <c r="C10" s="145"/>
      <c r="D10" s="26" t="s">
        <v>38</v>
      </c>
      <c r="E10" s="27" t="s">
        <v>39</v>
      </c>
      <c r="F10" s="28" t="s">
        <v>40</v>
      </c>
      <c r="G10" s="29" t="s">
        <v>39</v>
      </c>
      <c r="H10" s="26" t="s">
        <v>40</v>
      </c>
      <c r="I10" s="27" t="s">
        <v>41</v>
      </c>
      <c r="J10" s="30" t="s">
        <v>42</v>
      </c>
      <c r="K10" s="31" t="s">
        <v>43</v>
      </c>
    </row>
    <row r="11" spans="2:11" s="32" customFormat="1" ht="12.95" customHeight="1" thickBot="1" x14ac:dyDescent="0.25">
      <c r="B11" s="146"/>
      <c r="C11" s="147"/>
      <c r="D11" s="33">
        <v>4</v>
      </c>
      <c r="E11" s="34">
        <v>0</v>
      </c>
      <c r="F11" s="35">
        <v>9</v>
      </c>
      <c r="G11" s="36">
        <v>0</v>
      </c>
      <c r="H11" s="33">
        <v>7</v>
      </c>
      <c r="I11" s="34">
        <v>0</v>
      </c>
      <c r="J11" s="37">
        <v>7.5</v>
      </c>
      <c r="K11" s="38" t="s">
        <v>44</v>
      </c>
    </row>
    <row r="12" spans="2:11" x14ac:dyDescent="0.2">
      <c r="B12" s="39">
        <f>C12</f>
        <v>45992</v>
      </c>
      <c r="C12" s="40">
        <f>D5</f>
        <v>45992</v>
      </c>
      <c r="D12" s="45"/>
      <c r="E12" s="46"/>
      <c r="F12" s="45"/>
      <c r="G12" s="46"/>
      <c r="H12" s="45"/>
      <c r="I12" s="47"/>
      <c r="J12" s="48"/>
      <c r="K12" s="132"/>
    </row>
    <row r="13" spans="2:11" x14ac:dyDescent="0.2">
      <c r="B13" s="41">
        <f t="shared" ref="B13:B41" si="0">C13</f>
        <v>45993</v>
      </c>
      <c r="C13" s="42">
        <f>C12+1</f>
        <v>45993</v>
      </c>
      <c r="D13" s="49"/>
      <c r="E13" s="50"/>
      <c r="F13" s="49"/>
      <c r="G13" s="50"/>
      <c r="H13" s="49"/>
      <c r="I13" s="51"/>
      <c r="J13" s="52"/>
      <c r="K13" s="133"/>
    </row>
    <row r="14" spans="2:11" x14ac:dyDescent="0.2">
      <c r="B14" s="41">
        <f t="shared" si="0"/>
        <v>45994</v>
      </c>
      <c r="C14" s="42">
        <f>C13+1</f>
        <v>45994</v>
      </c>
      <c r="D14" s="49"/>
      <c r="E14" s="50"/>
      <c r="F14" s="49"/>
      <c r="G14" s="50"/>
      <c r="H14" s="49"/>
      <c r="I14" s="51"/>
      <c r="J14" s="52"/>
      <c r="K14" s="133"/>
    </row>
    <row r="15" spans="2:11" x14ac:dyDescent="0.2">
      <c r="B15" s="41">
        <f t="shared" si="0"/>
        <v>45995</v>
      </c>
      <c r="C15" s="42">
        <f>C14+1</f>
        <v>45995</v>
      </c>
      <c r="D15" s="49"/>
      <c r="E15" s="50"/>
      <c r="F15" s="49"/>
      <c r="G15" s="50"/>
      <c r="H15" s="49"/>
      <c r="I15" s="51"/>
      <c r="J15" s="52"/>
      <c r="K15" s="133"/>
    </row>
    <row r="16" spans="2:11" x14ac:dyDescent="0.2">
      <c r="B16" s="41">
        <f t="shared" si="0"/>
        <v>45996</v>
      </c>
      <c r="C16" s="42">
        <f>C15+1</f>
        <v>45996</v>
      </c>
      <c r="D16" s="49"/>
      <c r="E16" s="50"/>
      <c r="F16" s="49"/>
      <c r="G16" s="50"/>
      <c r="H16" s="49"/>
      <c r="I16" s="51"/>
      <c r="J16" s="52"/>
      <c r="K16" s="133"/>
    </row>
    <row r="17" spans="2:11" x14ac:dyDescent="0.2">
      <c r="B17" s="41">
        <f t="shared" si="0"/>
        <v>45997</v>
      </c>
      <c r="C17" s="42">
        <f>C16+1</f>
        <v>45997</v>
      </c>
      <c r="D17" s="49"/>
      <c r="E17" s="50"/>
      <c r="F17" s="49"/>
      <c r="G17" s="50"/>
      <c r="H17" s="49"/>
      <c r="I17" s="51"/>
      <c r="J17" s="52"/>
      <c r="K17" s="133"/>
    </row>
    <row r="18" spans="2:11" x14ac:dyDescent="0.2">
      <c r="B18" s="41">
        <f t="shared" si="0"/>
        <v>45998</v>
      </c>
      <c r="C18" s="42">
        <f t="shared" ref="C18:C42" si="1">C17+1</f>
        <v>45998</v>
      </c>
      <c r="D18" s="49"/>
      <c r="E18" s="50"/>
      <c r="F18" s="49"/>
      <c r="G18" s="50"/>
      <c r="H18" s="49"/>
      <c r="I18" s="51"/>
      <c r="J18" s="52"/>
      <c r="K18" s="133"/>
    </row>
    <row r="19" spans="2:11" x14ac:dyDescent="0.2">
      <c r="B19" s="41">
        <f t="shared" si="0"/>
        <v>45999</v>
      </c>
      <c r="C19" s="42">
        <f t="shared" si="1"/>
        <v>45999</v>
      </c>
      <c r="D19" s="49"/>
      <c r="E19" s="50"/>
      <c r="F19" s="49"/>
      <c r="G19" s="50"/>
      <c r="H19" s="49"/>
      <c r="I19" s="51"/>
      <c r="J19" s="52"/>
      <c r="K19" s="133"/>
    </row>
    <row r="20" spans="2:11" x14ac:dyDescent="0.2">
      <c r="B20" s="41">
        <f t="shared" si="0"/>
        <v>46000</v>
      </c>
      <c r="C20" s="42">
        <f t="shared" si="1"/>
        <v>46000</v>
      </c>
      <c r="D20" s="49"/>
      <c r="E20" s="50"/>
      <c r="F20" s="49"/>
      <c r="G20" s="50"/>
      <c r="H20" s="49"/>
      <c r="I20" s="51"/>
      <c r="J20" s="52"/>
      <c r="K20" s="133"/>
    </row>
    <row r="21" spans="2:11" x14ac:dyDescent="0.2">
      <c r="B21" s="41">
        <f t="shared" si="0"/>
        <v>46001</v>
      </c>
      <c r="C21" s="42">
        <f t="shared" si="1"/>
        <v>46001</v>
      </c>
      <c r="D21" s="49"/>
      <c r="E21" s="50"/>
      <c r="F21" s="49"/>
      <c r="G21" s="50"/>
      <c r="H21" s="49"/>
      <c r="I21" s="51"/>
      <c r="J21" s="52"/>
      <c r="K21" s="133"/>
    </row>
    <row r="22" spans="2:11" x14ac:dyDescent="0.2">
      <c r="B22" s="41">
        <f t="shared" si="0"/>
        <v>46002</v>
      </c>
      <c r="C22" s="42">
        <f t="shared" si="1"/>
        <v>46002</v>
      </c>
      <c r="D22" s="49"/>
      <c r="E22" s="50"/>
      <c r="F22" s="49"/>
      <c r="G22" s="50"/>
      <c r="H22" s="49"/>
      <c r="I22" s="51"/>
      <c r="J22" s="52"/>
      <c r="K22" s="133"/>
    </row>
    <row r="23" spans="2:11" x14ac:dyDescent="0.2">
      <c r="B23" s="41">
        <f t="shared" si="0"/>
        <v>46003</v>
      </c>
      <c r="C23" s="42">
        <f t="shared" si="1"/>
        <v>46003</v>
      </c>
      <c r="D23" s="49"/>
      <c r="E23" s="50"/>
      <c r="F23" s="49"/>
      <c r="G23" s="50"/>
      <c r="H23" s="49"/>
      <c r="I23" s="51"/>
      <c r="J23" s="52"/>
      <c r="K23" s="133"/>
    </row>
    <row r="24" spans="2:11" x14ac:dyDescent="0.2">
      <c r="B24" s="41">
        <f t="shared" si="0"/>
        <v>46004</v>
      </c>
      <c r="C24" s="42">
        <f t="shared" si="1"/>
        <v>46004</v>
      </c>
      <c r="D24" s="49"/>
      <c r="E24" s="50"/>
      <c r="F24" s="49"/>
      <c r="G24" s="50"/>
      <c r="H24" s="49"/>
      <c r="I24" s="51"/>
      <c r="J24" s="52"/>
      <c r="K24" s="133"/>
    </row>
    <row r="25" spans="2:11" x14ac:dyDescent="0.2">
      <c r="B25" s="41">
        <f t="shared" si="0"/>
        <v>46005</v>
      </c>
      <c r="C25" s="42">
        <f t="shared" si="1"/>
        <v>46005</v>
      </c>
      <c r="D25" s="49"/>
      <c r="E25" s="50"/>
      <c r="F25" s="49"/>
      <c r="G25" s="50"/>
      <c r="H25" s="49"/>
      <c r="I25" s="51"/>
      <c r="J25" s="52"/>
      <c r="K25" s="133"/>
    </row>
    <row r="26" spans="2:11" x14ac:dyDescent="0.2">
      <c r="B26" s="41">
        <f t="shared" si="0"/>
        <v>46006</v>
      </c>
      <c r="C26" s="42">
        <f t="shared" si="1"/>
        <v>46006</v>
      </c>
      <c r="D26" s="49"/>
      <c r="E26" s="50"/>
      <c r="F26" s="49"/>
      <c r="G26" s="50"/>
      <c r="H26" s="49"/>
      <c r="I26" s="51"/>
      <c r="J26" s="52"/>
      <c r="K26" s="133"/>
    </row>
    <row r="27" spans="2:11" x14ac:dyDescent="0.2">
      <c r="B27" s="41">
        <f t="shared" si="0"/>
        <v>46007</v>
      </c>
      <c r="C27" s="42">
        <f t="shared" si="1"/>
        <v>46007</v>
      </c>
      <c r="D27" s="49"/>
      <c r="E27" s="50"/>
      <c r="F27" s="49"/>
      <c r="G27" s="50"/>
      <c r="H27" s="49"/>
      <c r="I27" s="51"/>
      <c r="J27" s="52"/>
      <c r="K27" s="133"/>
    </row>
    <row r="28" spans="2:11" x14ac:dyDescent="0.2">
      <c r="B28" s="41">
        <f t="shared" si="0"/>
        <v>46008</v>
      </c>
      <c r="C28" s="42">
        <f t="shared" si="1"/>
        <v>46008</v>
      </c>
      <c r="D28" s="49"/>
      <c r="E28" s="50"/>
      <c r="F28" s="49"/>
      <c r="G28" s="50"/>
      <c r="H28" s="49"/>
      <c r="I28" s="51"/>
      <c r="J28" s="52"/>
      <c r="K28" s="133"/>
    </row>
    <row r="29" spans="2:11" x14ac:dyDescent="0.2">
      <c r="B29" s="41">
        <f t="shared" si="0"/>
        <v>46009</v>
      </c>
      <c r="C29" s="42">
        <f t="shared" si="1"/>
        <v>46009</v>
      </c>
      <c r="D29" s="49"/>
      <c r="E29" s="50"/>
      <c r="F29" s="49"/>
      <c r="G29" s="50"/>
      <c r="H29" s="49"/>
      <c r="I29" s="51"/>
      <c r="J29" s="52"/>
      <c r="K29" s="133"/>
    </row>
    <row r="30" spans="2:11" x14ac:dyDescent="0.2">
      <c r="B30" s="41">
        <f t="shared" si="0"/>
        <v>46010</v>
      </c>
      <c r="C30" s="42">
        <f t="shared" si="1"/>
        <v>46010</v>
      </c>
      <c r="D30" s="49"/>
      <c r="E30" s="50"/>
      <c r="F30" s="49"/>
      <c r="G30" s="50"/>
      <c r="H30" s="49"/>
      <c r="I30" s="51"/>
      <c r="J30" s="52"/>
      <c r="K30" s="133"/>
    </row>
    <row r="31" spans="2:11" x14ac:dyDescent="0.2">
      <c r="B31" s="41">
        <f t="shared" si="0"/>
        <v>46011</v>
      </c>
      <c r="C31" s="42">
        <f t="shared" si="1"/>
        <v>46011</v>
      </c>
      <c r="D31" s="49"/>
      <c r="E31" s="50"/>
      <c r="F31" s="49"/>
      <c r="G31" s="50"/>
      <c r="H31" s="49"/>
      <c r="I31" s="51"/>
      <c r="J31" s="52"/>
      <c r="K31" s="133"/>
    </row>
    <row r="32" spans="2:11" x14ac:dyDescent="0.2">
      <c r="B32" s="41">
        <f t="shared" si="0"/>
        <v>46012</v>
      </c>
      <c r="C32" s="42">
        <f t="shared" si="1"/>
        <v>46012</v>
      </c>
      <c r="D32" s="49"/>
      <c r="E32" s="50"/>
      <c r="F32" s="49"/>
      <c r="G32" s="50"/>
      <c r="H32" s="49"/>
      <c r="I32" s="51"/>
      <c r="J32" s="52"/>
      <c r="K32" s="133"/>
    </row>
    <row r="33" spans="2:11" x14ac:dyDescent="0.2">
      <c r="B33" s="41">
        <f t="shared" si="0"/>
        <v>46013</v>
      </c>
      <c r="C33" s="42">
        <f t="shared" si="1"/>
        <v>46013</v>
      </c>
      <c r="D33" s="49"/>
      <c r="E33" s="50"/>
      <c r="F33" s="49"/>
      <c r="G33" s="50"/>
      <c r="H33" s="49"/>
      <c r="I33" s="51"/>
      <c r="J33" s="52"/>
      <c r="K33" s="133"/>
    </row>
    <row r="34" spans="2:11" x14ac:dyDescent="0.2">
      <c r="B34" s="41">
        <f t="shared" si="0"/>
        <v>46014</v>
      </c>
      <c r="C34" s="42">
        <f t="shared" si="1"/>
        <v>46014</v>
      </c>
      <c r="D34" s="49"/>
      <c r="E34" s="50"/>
      <c r="F34" s="49"/>
      <c r="G34" s="50"/>
      <c r="H34" s="49"/>
      <c r="I34" s="51"/>
      <c r="J34" s="52"/>
      <c r="K34" s="133"/>
    </row>
    <row r="35" spans="2:11" x14ac:dyDescent="0.2">
      <c r="B35" s="41">
        <f t="shared" si="0"/>
        <v>46015</v>
      </c>
      <c r="C35" s="42">
        <f t="shared" si="1"/>
        <v>46015</v>
      </c>
      <c r="D35" s="49"/>
      <c r="E35" s="50"/>
      <c r="F35" s="49"/>
      <c r="G35" s="50"/>
      <c r="H35" s="49"/>
      <c r="I35" s="51"/>
      <c r="J35" s="52"/>
      <c r="K35" s="133"/>
    </row>
    <row r="36" spans="2:11" x14ac:dyDescent="0.2">
      <c r="B36" s="41">
        <f t="shared" si="0"/>
        <v>46016</v>
      </c>
      <c r="C36" s="42">
        <f t="shared" si="1"/>
        <v>46016</v>
      </c>
      <c r="D36" s="49"/>
      <c r="E36" s="50"/>
      <c r="F36" s="49"/>
      <c r="G36" s="50"/>
      <c r="H36" s="49"/>
      <c r="I36" s="51"/>
      <c r="J36" s="52"/>
      <c r="K36" s="133"/>
    </row>
    <row r="37" spans="2:11" x14ac:dyDescent="0.2">
      <c r="B37" s="41">
        <f t="shared" si="0"/>
        <v>46017</v>
      </c>
      <c r="C37" s="42">
        <f t="shared" si="1"/>
        <v>46017</v>
      </c>
      <c r="D37" s="49"/>
      <c r="E37" s="50"/>
      <c r="F37" s="49"/>
      <c r="G37" s="50"/>
      <c r="H37" s="49"/>
      <c r="I37" s="51"/>
      <c r="J37" s="52"/>
      <c r="K37" s="133"/>
    </row>
    <row r="38" spans="2:11" x14ac:dyDescent="0.2">
      <c r="B38" s="41">
        <f t="shared" si="0"/>
        <v>46018</v>
      </c>
      <c r="C38" s="42">
        <f t="shared" si="1"/>
        <v>46018</v>
      </c>
      <c r="D38" s="49"/>
      <c r="E38" s="50"/>
      <c r="F38" s="49"/>
      <c r="G38" s="50"/>
      <c r="H38" s="49"/>
      <c r="I38" s="51"/>
      <c r="J38" s="52"/>
      <c r="K38" s="133"/>
    </row>
    <row r="39" spans="2:11" x14ac:dyDescent="0.2">
      <c r="B39" s="41">
        <f t="shared" si="0"/>
        <v>46019</v>
      </c>
      <c r="C39" s="42">
        <f t="shared" si="1"/>
        <v>46019</v>
      </c>
      <c r="D39" s="49"/>
      <c r="E39" s="50"/>
      <c r="F39" s="49"/>
      <c r="G39" s="50"/>
      <c r="H39" s="49"/>
      <c r="I39" s="51"/>
      <c r="J39" s="52"/>
      <c r="K39" s="133"/>
    </row>
    <row r="40" spans="2:11" x14ac:dyDescent="0.2">
      <c r="B40" s="41">
        <f t="shared" si="0"/>
        <v>46020</v>
      </c>
      <c r="C40" s="42">
        <f t="shared" si="1"/>
        <v>46020</v>
      </c>
      <c r="D40" s="49"/>
      <c r="E40" s="50"/>
      <c r="F40" s="49"/>
      <c r="G40" s="50"/>
      <c r="H40" s="49"/>
      <c r="I40" s="51"/>
      <c r="J40" s="52"/>
      <c r="K40" s="133"/>
    </row>
    <row r="41" spans="2:11" x14ac:dyDescent="0.2">
      <c r="B41" s="41">
        <f t="shared" si="0"/>
        <v>46021</v>
      </c>
      <c r="C41" s="42">
        <f t="shared" si="1"/>
        <v>46021</v>
      </c>
      <c r="D41" s="49"/>
      <c r="E41" s="50"/>
      <c r="F41" s="49"/>
      <c r="G41" s="50"/>
      <c r="H41" s="49"/>
      <c r="I41" s="51"/>
      <c r="J41" s="52"/>
      <c r="K41" s="133"/>
    </row>
    <row r="42" spans="2:11" ht="15" thickBot="1" x14ac:dyDescent="0.25">
      <c r="B42" s="43">
        <f>C42</f>
        <v>46022</v>
      </c>
      <c r="C42" s="44">
        <f t="shared" si="1"/>
        <v>46022</v>
      </c>
      <c r="D42" s="53"/>
      <c r="E42" s="54"/>
      <c r="F42" s="53"/>
      <c r="G42" s="54"/>
      <c r="H42" s="53"/>
      <c r="I42" s="55"/>
      <c r="J42" s="56"/>
      <c r="K42" s="134"/>
    </row>
    <row r="43" spans="2:11" ht="13.5" customHeight="1" thickBot="1" x14ac:dyDescent="0.25">
      <c r="B43" s="57"/>
      <c r="C43" s="58"/>
      <c r="D43" s="58"/>
      <c r="E43" s="58"/>
      <c r="F43" s="58"/>
      <c r="G43" s="58"/>
      <c r="H43" s="58"/>
      <c r="I43" s="58"/>
      <c r="J43" s="58"/>
      <c r="K43" s="58"/>
    </row>
    <row r="44" spans="2:11" s="59" customFormat="1" ht="27" customHeight="1" thickBot="1" x14ac:dyDescent="0.25">
      <c r="B44" s="135" t="s">
        <v>45</v>
      </c>
      <c r="C44" s="136"/>
      <c r="D44" s="60">
        <f t="shared" ref="D44:I44" si="2">COUNTIF(D12:D42,"*")*D11</f>
        <v>0</v>
      </c>
      <c r="E44" s="61">
        <f t="shared" si="2"/>
        <v>0</v>
      </c>
      <c r="F44" s="60">
        <f t="shared" si="2"/>
        <v>0</v>
      </c>
      <c r="G44" s="61">
        <f t="shared" si="2"/>
        <v>0</v>
      </c>
      <c r="H44" s="60">
        <f t="shared" si="2"/>
        <v>0</v>
      </c>
      <c r="I44" s="61">
        <f t="shared" si="2"/>
        <v>0</v>
      </c>
      <c r="J44" s="61">
        <f>COUNTIF(J12:J42,"*")*J11</f>
        <v>0</v>
      </c>
      <c r="K44" s="61">
        <f>K12</f>
        <v>0</v>
      </c>
    </row>
    <row r="45" spans="2:11" ht="15" thickBot="1" x14ac:dyDescent="0.25">
      <c r="B45" s="57"/>
      <c r="C45" s="58"/>
      <c r="D45" s="58"/>
      <c r="E45" s="58"/>
      <c r="F45" s="58"/>
      <c r="G45" s="58"/>
      <c r="H45" s="58"/>
      <c r="I45" s="58"/>
      <c r="J45" s="58"/>
      <c r="K45" s="58"/>
    </row>
    <row r="46" spans="2:11" s="59" customFormat="1" ht="27" customHeight="1" thickBot="1" x14ac:dyDescent="0.25">
      <c r="B46" s="135" t="s">
        <v>46</v>
      </c>
      <c r="C46" s="136"/>
      <c r="D46" s="137">
        <f>SUM(D44:E44)</f>
        <v>0</v>
      </c>
      <c r="E46" s="138"/>
      <c r="F46" s="137">
        <f>SUM(F44:G44)</f>
        <v>0</v>
      </c>
      <c r="G46" s="138"/>
      <c r="H46" s="137">
        <f>SUM(H44:I44)</f>
        <v>0</v>
      </c>
      <c r="I46" s="138"/>
      <c r="J46" s="62">
        <f>J44</f>
        <v>0</v>
      </c>
      <c r="K46" s="63">
        <f>K44</f>
        <v>0</v>
      </c>
    </row>
    <row r="47" spans="2:11" ht="15" thickBot="1" x14ac:dyDescent="0.25">
      <c r="B47" s="57"/>
      <c r="C47" s="58"/>
      <c r="D47" s="58"/>
      <c r="E47" s="58"/>
      <c r="F47" s="58"/>
      <c r="G47" s="58"/>
      <c r="H47" s="58"/>
      <c r="I47" s="58"/>
      <c r="J47" s="58"/>
      <c r="K47" s="58"/>
    </row>
    <row r="48" spans="2:11" s="64" customFormat="1" ht="27" customHeight="1" thickBot="1" x14ac:dyDescent="0.25">
      <c r="B48" s="65"/>
      <c r="H48" s="142" t="s">
        <v>47</v>
      </c>
      <c r="I48" s="143"/>
      <c r="J48" s="143"/>
      <c r="K48" s="66">
        <f>SUM(D46+F46+H46+J46+K46)</f>
        <v>0</v>
      </c>
    </row>
    <row r="49" spans="2:11" s="67" customFormat="1" ht="15" x14ac:dyDescent="0.2">
      <c r="B49" s="68"/>
    </row>
    <row r="50" spans="2:11" s="67" customFormat="1" ht="15" x14ac:dyDescent="0.2">
      <c r="B50" s="68"/>
    </row>
    <row r="51" spans="2:11" s="67" customFormat="1" ht="40.5" customHeight="1" x14ac:dyDescent="0.2">
      <c r="B51" s="139" t="s">
        <v>48</v>
      </c>
      <c r="C51" s="140"/>
      <c r="D51" s="140"/>
      <c r="E51" s="140"/>
      <c r="F51" s="141"/>
      <c r="G51" s="141"/>
      <c r="H51" s="69"/>
      <c r="I51" s="139" t="s">
        <v>49</v>
      </c>
      <c r="J51" s="140"/>
      <c r="K51" s="70"/>
    </row>
  </sheetData>
  <mergeCells count="26">
    <mergeCell ref="H48:J48"/>
    <mergeCell ref="B51:D51"/>
    <mergeCell ref="E51:G51"/>
    <mergeCell ref="I51:J51"/>
    <mergeCell ref="B10:C11"/>
    <mergeCell ref="K12:K42"/>
    <mergeCell ref="B44:C44"/>
    <mergeCell ref="B46:C46"/>
    <mergeCell ref="D46:E46"/>
    <mergeCell ref="F46:G46"/>
    <mergeCell ref="H46:I46"/>
    <mergeCell ref="B5:C5"/>
    <mergeCell ref="D5:E5"/>
    <mergeCell ref="D9:E9"/>
    <mergeCell ref="F9:G9"/>
    <mergeCell ref="H9:I9"/>
    <mergeCell ref="G5:I5"/>
    <mergeCell ref="B7:C7"/>
    <mergeCell ref="D7:K7"/>
    <mergeCell ref="B2:K2"/>
    <mergeCell ref="B3:C3"/>
    <mergeCell ref="D3:E3"/>
    <mergeCell ref="G3:I3"/>
    <mergeCell ref="B4:C4"/>
    <mergeCell ref="D4:E4"/>
    <mergeCell ref="G4:I4"/>
  </mergeCells>
  <conditionalFormatting sqref="D12:E42">
    <cfRule type="expression" dxfId="4" priority="3" stopIfTrue="1">
      <formula>OR(AND(#REF!&lt;&gt;"",$D12&lt;&gt;""),AND(#REF!&lt;&gt;"",$E12&lt;&gt;""),AND($D12&lt;&gt;"",$E12&lt;&gt;""))</formula>
    </cfRule>
  </conditionalFormatting>
  <conditionalFormatting sqref="D12:J42">
    <cfRule type="expression" dxfId="3" priority="2" stopIfTrue="1">
      <formula>(OR(WEEKDAY($B12,2)=6,WEEKDAY($B12,2)=7))</formula>
    </cfRule>
  </conditionalFormatting>
  <conditionalFormatting sqref="F12:G42">
    <cfRule type="expression" dxfId="2" priority="4" stopIfTrue="1">
      <formula>OR(AND(#REF!&lt;&gt;"",$F12&lt;&gt;""),AND(#REF!&lt;&gt;"",$G12&lt;&gt;""),AND($F12&lt;&gt;"",$G12&lt;&gt;""))</formula>
    </cfRule>
  </conditionalFormatting>
  <conditionalFormatting sqref="H12:J42">
    <cfRule type="expression" dxfId="1" priority="5" stopIfTrue="1">
      <formula>OR(AND(#REF!&lt;&gt;"",$H12&lt;&gt;""),AND(#REF!&lt;&gt;"",$I12&lt;&gt;""),AND($H12&lt;&gt;"",$I12&lt;&gt;""))</formula>
    </cfRule>
  </conditionalFormatting>
  <conditionalFormatting sqref="J12">
    <cfRule type="expression" dxfId="0" priority="1"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41"/>
  <sheetViews>
    <sheetView topLeftCell="D1" zoomScale="106" zoomScaleNormal="106" workbookViewId="0">
      <selection activeCell="D4" sqref="D4:E4"/>
    </sheetView>
  </sheetViews>
  <sheetFormatPr baseColWidth="10" defaultColWidth="10.625" defaultRowHeight="14.25" x14ac:dyDescent="0.2"/>
  <cols>
    <col min="1" max="1" width="4.25" style="16" customWidth="1"/>
    <col min="2" max="2" width="3.625" style="17" customWidth="1"/>
    <col min="3" max="3" width="13.875" style="16" customWidth="1"/>
    <col min="4" max="4" width="12.875" style="16" customWidth="1"/>
    <col min="5" max="5" width="14" style="16" customWidth="1"/>
    <col min="6" max="6" width="15.375" style="16" customWidth="1"/>
    <col min="7" max="7" width="14.125" style="16" customWidth="1"/>
    <col min="8" max="8" width="10.625" style="16"/>
    <col min="9" max="9" width="13.5" style="16" customWidth="1"/>
    <col min="10" max="10" width="20.625" style="16" customWidth="1"/>
    <col min="11" max="11" width="14.875" style="16" customWidth="1"/>
    <col min="12" max="12" width="15" style="16" customWidth="1"/>
    <col min="13" max="16384" width="10.625" style="16"/>
  </cols>
  <sheetData>
    <row r="1" spans="2:20" ht="15" thickBot="1" x14ac:dyDescent="0.25"/>
    <row r="2" spans="2:20" s="14" customFormat="1" ht="54" customHeight="1" thickBot="1" x14ac:dyDescent="0.25">
      <c r="B2" s="109" t="s">
        <v>4</v>
      </c>
      <c r="C2" s="110"/>
      <c r="D2" s="110"/>
      <c r="E2" s="110"/>
      <c r="F2" s="110"/>
      <c r="G2" s="110"/>
      <c r="H2" s="110"/>
      <c r="I2" s="110"/>
      <c r="J2" s="110"/>
      <c r="K2" s="110"/>
      <c r="L2" s="111"/>
      <c r="M2" s="16"/>
      <c r="N2" s="16"/>
      <c r="O2" s="16"/>
      <c r="P2" s="16"/>
      <c r="Q2" s="16"/>
      <c r="R2" s="16"/>
      <c r="S2" s="16"/>
      <c r="T2" s="16"/>
    </row>
    <row r="3" spans="2:20" s="59" customFormat="1" ht="30" customHeight="1" x14ac:dyDescent="0.2">
      <c r="B3" s="122" t="s">
        <v>5</v>
      </c>
      <c r="C3" s="123"/>
      <c r="D3" s="148" t="str">
        <f>gennaio!D3</f>
        <v>Nome e cognome</v>
      </c>
      <c r="E3" s="148"/>
      <c r="F3" s="7" t="s">
        <v>9</v>
      </c>
      <c r="G3" s="148" t="str">
        <f>gennaio!$G$3</f>
        <v>Indirizzo</v>
      </c>
      <c r="H3" s="148"/>
      <c r="I3" s="148"/>
      <c r="J3" s="103" t="s">
        <v>13</v>
      </c>
      <c r="K3" s="148" t="str">
        <f>gennaio!$K$3</f>
        <v>Nome Banca</v>
      </c>
      <c r="L3" s="149" t="str">
        <f>gennaio!$K$3</f>
        <v>Nome Banca</v>
      </c>
    </row>
    <row r="4" spans="2:20" s="59" customFormat="1" ht="30" customHeight="1" x14ac:dyDescent="0.2">
      <c r="B4" s="127" t="s">
        <v>6</v>
      </c>
      <c r="C4" s="128"/>
      <c r="D4" s="150">
        <v>2025</v>
      </c>
      <c r="E4" s="150"/>
      <c r="F4" s="9" t="s">
        <v>10</v>
      </c>
      <c r="G4" s="150" t="str">
        <f>gennaio!$G$4</f>
        <v>Zip, Città</v>
      </c>
      <c r="H4" s="150"/>
      <c r="I4" s="150"/>
      <c r="J4" s="104" t="s">
        <v>1</v>
      </c>
      <c r="K4" s="150" t="str">
        <f>gennaio!$K$4</f>
        <v>IBAN</v>
      </c>
      <c r="L4" s="151" t="str">
        <f>gennaio!$K$4</f>
        <v>IBAN</v>
      </c>
    </row>
    <row r="5" spans="2:20" s="59" customFormat="1" ht="30" customHeight="1" thickBot="1" x14ac:dyDescent="0.25">
      <c r="B5" s="117" t="s">
        <v>7</v>
      </c>
      <c r="C5" s="118"/>
      <c r="D5" s="121" t="s">
        <v>18</v>
      </c>
      <c r="E5" s="121"/>
      <c r="F5" s="11" t="s">
        <v>15</v>
      </c>
      <c r="G5" s="121" t="str">
        <f>dicembre!G5</f>
        <v>inserire</v>
      </c>
      <c r="H5" s="121"/>
      <c r="I5" s="121"/>
      <c r="J5" s="12" t="s">
        <v>16</v>
      </c>
      <c r="K5" s="121" t="str">
        <f>dicembre!K5</f>
        <v>inserire</v>
      </c>
      <c r="L5" s="152"/>
    </row>
    <row r="6" spans="2:20" ht="15" thickBot="1" x14ac:dyDescent="0.25"/>
    <row r="7" spans="2:20" ht="21.95" customHeight="1" thickBot="1" x14ac:dyDescent="0.25">
      <c r="B7" s="157" t="s">
        <v>20</v>
      </c>
      <c r="C7" s="158"/>
      <c r="D7" s="155" t="s">
        <v>33</v>
      </c>
      <c r="E7" s="156"/>
      <c r="F7" s="155" t="s">
        <v>34</v>
      </c>
      <c r="G7" s="156"/>
      <c r="H7" s="155" t="s">
        <v>35</v>
      </c>
      <c r="I7" s="156"/>
      <c r="J7" s="23" t="s">
        <v>36</v>
      </c>
      <c r="K7" s="24" t="s">
        <v>37</v>
      </c>
      <c r="L7" s="79" t="s">
        <v>50</v>
      </c>
    </row>
    <row r="8" spans="2:20" s="14" customFormat="1" ht="51" x14ac:dyDescent="0.2">
      <c r="B8" s="4"/>
      <c r="C8" s="5"/>
      <c r="D8" s="26" t="s">
        <v>38</v>
      </c>
      <c r="E8" s="27" t="s">
        <v>39</v>
      </c>
      <c r="F8" s="28" t="s">
        <v>40</v>
      </c>
      <c r="G8" s="29" t="s">
        <v>39</v>
      </c>
      <c r="H8" s="26" t="s">
        <v>40</v>
      </c>
      <c r="I8" s="27" t="s">
        <v>41</v>
      </c>
      <c r="J8" s="30" t="s">
        <v>42</v>
      </c>
      <c r="K8" s="31" t="s">
        <v>43</v>
      </c>
      <c r="L8" s="6"/>
    </row>
    <row r="9" spans="2:20" s="75" customFormat="1" ht="15.75" thickBot="1" x14ac:dyDescent="0.25">
      <c r="B9" s="80"/>
      <c r="C9" s="81"/>
      <c r="D9" s="82">
        <v>4</v>
      </c>
      <c r="E9" s="83">
        <v>0</v>
      </c>
      <c r="F9" s="82">
        <v>9</v>
      </c>
      <c r="G9" s="84">
        <v>0</v>
      </c>
      <c r="H9" s="82">
        <v>7</v>
      </c>
      <c r="I9" s="84">
        <v>0</v>
      </c>
      <c r="J9" s="85">
        <v>7.5</v>
      </c>
      <c r="K9" s="86"/>
      <c r="L9" s="87"/>
    </row>
    <row r="10" spans="2:20" ht="15" thickBot="1" x14ac:dyDescent="0.25">
      <c r="B10" s="77"/>
      <c r="C10" s="59"/>
      <c r="D10" s="59"/>
      <c r="E10" s="59"/>
      <c r="F10" s="59"/>
      <c r="G10" s="59"/>
      <c r="H10" s="59"/>
      <c r="I10" s="59"/>
      <c r="J10" s="59"/>
      <c r="K10" s="59"/>
      <c r="L10" s="59"/>
    </row>
    <row r="11" spans="2:20" ht="24.95" customHeight="1" thickBot="1" x14ac:dyDescent="0.25">
      <c r="B11" s="153" t="s">
        <v>21</v>
      </c>
      <c r="C11" s="154"/>
      <c r="D11" s="92">
        <f>gennaio!D44</f>
        <v>0</v>
      </c>
      <c r="E11" s="93">
        <f>gennaio!E44</f>
        <v>0</v>
      </c>
      <c r="F11" s="92">
        <f>gennaio!F44</f>
        <v>0</v>
      </c>
      <c r="G11" s="93">
        <f>gennaio!G44</f>
        <v>0</v>
      </c>
      <c r="H11" s="92">
        <f>gennaio!H44</f>
        <v>0</v>
      </c>
      <c r="I11" s="93">
        <f>gennaio!I44</f>
        <v>0</v>
      </c>
      <c r="J11" s="94">
        <f>gennaio!J44</f>
        <v>0</v>
      </c>
      <c r="K11" s="95">
        <f>gennaio!K44</f>
        <v>0</v>
      </c>
      <c r="L11" s="74">
        <f>SUM(D11:K11)</f>
        <v>0</v>
      </c>
    </row>
    <row r="12" spans="2:20" ht="15.75" thickBot="1" x14ac:dyDescent="0.25">
      <c r="B12" s="100"/>
      <c r="C12" s="100"/>
      <c r="D12" s="88"/>
      <c r="E12" s="88"/>
      <c r="F12" s="88"/>
      <c r="G12" s="88"/>
      <c r="H12" s="88"/>
      <c r="I12" s="88"/>
      <c r="J12" s="88"/>
      <c r="K12" s="88"/>
      <c r="L12" s="89"/>
    </row>
    <row r="13" spans="2:20" ht="24.95" customHeight="1" thickBot="1" x14ac:dyDescent="0.25">
      <c r="B13" s="153" t="s">
        <v>22</v>
      </c>
      <c r="C13" s="154"/>
      <c r="D13" s="92">
        <f>febbraio!D41</f>
        <v>0</v>
      </c>
      <c r="E13" s="93">
        <f>febbraio!E41</f>
        <v>0</v>
      </c>
      <c r="F13" s="92">
        <f>febbraio!F41</f>
        <v>0</v>
      </c>
      <c r="G13" s="93">
        <f>febbraio!G41</f>
        <v>0</v>
      </c>
      <c r="H13" s="92">
        <f>febbraio!H41</f>
        <v>0</v>
      </c>
      <c r="I13" s="93">
        <f>febbraio!I41</f>
        <v>0</v>
      </c>
      <c r="J13" s="94">
        <f>febbraio!J41</f>
        <v>0</v>
      </c>
      <c r="K13" s="95">
        <f>febbraio!K41</f>
        <v>0</v>
      </c>
      <c r="L13" s="74">
        <f>SUM(D13:K13)</f>
        <v>0</v>
      </c>
    </row>
    <row r="14" spans="2:20" ht="15.75" thickBot="1" x14ac:dyDescent="0.25">
      <c r="B14" s="100"/>
      <c r="C14" s="100"/>
      <c r="D14" s="88"/>
      <c r="E14" s="88"/>
      <c r="F14" s="88"/>
      <c r="G14" s="88"/>
      <c r="H14" s="88"/>
      <c r="I14" s="88"/>
      <c r="J14" s="88"/>
      <c r="K14" s="88"/>
      <c r="L14" s="89"/>
    </row>
    <row r="15" spans="2:20" ht="24.95" customHeight="1" thickBot="1" x14ac:dyDescent="0.25">
      <c r="B15" s="153" t="s">
        <v>23</v>
      </c>
      <c r="C15" s="154"/>
      <c r="D15" s="92">
        <f>marzo!D44</f>
        <v>0</v>
      </c>
      <c r="E15" s="93">
        <f>marzo!E44</f>
        <v>0</v>
      </c>
      <c r="F15" s="92">
        <f>marzo!F44</f>
        <v>0</v>
      </c>
      <c r="G15" s="93">
        <f>marzo!G44</f>
        <v>0</v>
      </c>
      <c r="H15" s="92">
        <f>marzo!H44</f>
        <v>0</v>
      </c>
      <c r="I15" s="93">
        <f>marzo!I44</f>
        <v>0</v>
      </c>
      <c r="J15" s="94">
        <f>marzo!J44</f>
        <v>0</v>
      </c>
      <c r="K15" s="95">
        <f>marzo!K44</f>
        <v>0</v>
      </c>
      <c r="L15" s="74">
        <f>SUM(D15:K15)</f>
        <v>0</v>
      </c>
    </row>
    <row r="16" spans="2:20" ht="15.75" thickBot="1" x14ac:dyDescent="0.25">
      <c r="B16" s="100"/>
      <c r="C16" s="100"/>
      <c r="D16" s="88"/>
      <c r="E16" s="88"/>
      <c r="F16" s="88"/>
      <c r="G16" s="88"/>
      <c r="H16" s="88"/>
      <c r="I16" s="88"/>
      <c r="J16" s="88"/>
      <c r="K16" s="88"/>
      <c r="L16" s="89"/>
    </row>
    <row r="17" spans="2:15" ht="24.95" customHeight="1" thickBot="1" x14ac:dyDescent="0.25">
      <c r="B17" s="153" t="s">
        <v>24</v>
      </c>
      <c r="C17" s="154"/>
      <c r="D17" s="92">
        <f>aprile!D43</f>
        <v>0</v>
      </c>
      <c r="E17" s="93">
        <f>aprile!E43</f>
        <v>0</v>
      </c>
      <c r="F17" s="92">
        <f>aprile!F43</f>
        <v>0</v>
      </c>
      <c r="G17" s="93">
        <f>aprile!G43</f>
        <v>0</v>
      </c>
      <c r="H17" s="92">
        <f>aprile!H43</f>
        <v>0</v>
      </c>
      <c r="I17" s="93">
        <f>aprile!I43</f>
        <v>0</v>
      </c>
      <c r="J17" s="94">
        <f>aprile!J43</f>
        <v>0</v>
      </c>
      <c r="K17" s="95">
        <f>aprile!K43</f>
        <v>0</v>
      </c>
      <c r="L17" s="74">
        <f>SUM(D17:K17)</f>
        <v>0</v>
      </c>
    </row>
    <row r="18" spans="2:15" ht="15.75" thickBot="1" x14ac:dyDescent="0.25">
      <c r="B18" s="100"/>
      <c r="C18" s="100"/>
      <c r="D18" s="88"/>
      <c r="E18" s="88"/>
      <c r="F18" s="88"/>
      <c r="G18" s="88"/>
      <c r="H18" s="88"/>
      <c r="I18" s="88"/>
      <c r="J18" s="88"/>
      <c r="K18" s="88"/>
      <c r="L18" s="89"/>
    </row>
    <row r="19" spans="2:15" ht="24.95" customHeight="1" thickBot="1" x14ac:dyDescent="0.25">
      <c r="B19" s="153" t="s">
        <v>25</v>
      </c>
      <c r="C19" s="154"/>
      <c r="D19" s="92">
        <f>maggio!D44</f>
        <v>0</v>
      </c>
      <c r="E19" s="93">
        <f>maggio!E44</f>
        <v>0</v>
      </c>
      <c r="F19" s="92">
        <f>maggio!F44</f>
        <v>0</v>
      </c>
      <c r="G19" s="93">
        <f>maggio!G44</f>
        <v>0</v>
      </c>
      <c r="H19" s="92">
        <f>maggio!H44</f>
        <v>0</v>
      </c>
      <c r="I19" s="93">
        <f>maggio!I44</f>
        <v>0</v>
      </c>
      <c r="J19" s="94">
        <f>maggio!J44</f>
        <v>0</v>
      </c>
      <c r="K19" s="95">
        <f>maggio!K44</f>
        <v>0</v>
      </c>
      <c r="L19" s="74">
        <f>SUM(D19:K19)</f>
        <v>0</v>
      </c>
    </row>
    <row r="20" spans="2:15" ht="15.75" thickBot="1" x14ac:dyDescent="0.25">
      <c r="B20" s="100"/>
      <c r="C20" s="100"/>
      <c r="D20" s="88"/>
      <c r="E20" s="88"/>
      <c r="F20" s="88"/>
      <c r="G20" s="88"/>
      <c r="H20" s="88"/>
      <c r="I20" s="88"/>
      <c r="J20" s="88"/>
      <c r="K20" s="88"/>
      <c r="L20" s="89"/>
    </row>
    <row r="21" spans="2:15" ht="24.95" customHeight="1" thickBot="1" x14ac:dyDescent="0.25">
      <c r="B21" s="153" t="s">
        <v>26</v>
      </c>
      <c r="C21" s="154"/>
      <c r="D21" s="92">
        <f>giugno!D43</f>
        <v>0</v>
      </c>
      <c r="E21" s="93">
        <f>giugno!E43</f>
        <v>0</v>
      </c>
      <c r="F21" s="92">
        <f>giugno!F43</f>
        <v>0</v>
      </c>
      <c r="G21" s="93">
        <f>giugno!G43</f>
        <v>0</v>
      </c>
      <c r="H21" s="92">
        <f>giugno!H43</f>
        <v>0</v>
      </c>
      <c r="I21" s="93">
        <f>giugno!I43</f>
        <v>0</v>
      </c>
      <c r="J21" s="94">
        <f>giugno!J43</f>
        <v>0</v>
      </c>
      <c r="K21" s="95">
        <f>maggio!K46</f>
        <v>0</v>
      </c>
      <c r="L21" s="74">
        <f>SUM(D21:K21)</f>
        <v>0</v>
      </c>
    </row>
    <row r="22" spans="2:15" ht="15.75" thickBot="1" x14ac:dyDescent="0.25">
      <c r="B22" s="100"/>
      <c r="C22" s="100"/>
      <c r="D22" s="88"/>
      <c r="E22" s="88"/>
      <c r="F22" s="88"/>
      <c r="G22" s="88"/>
      <c r="H22" s="88"/>
      <c r="I22" s="88"/>
      <c r="J22" s="88"/>
      <c r="K22" s="88"/>
      <c r="L22" s="89"/>
    </row>
    <row r="23" spans="2:15" ht="24.95" customHeight="1" thickBot="1" x14ac:dyDescent="0.25">
      <c r="B23" s="153" t="s">
        <v>27</v>
      </c>
      <c r="C23" s="154"/>
      <c r="D23" s="92">
        <f>lugio!D44</f>
        <v>0</v>
      </c>
      <c r="E23" s="93">
        <f>lugio!E44</f>
        <v>0</v>
      </c>
      <c r="F23" s="92">
        <f>lugio!F44</f>
        <v>0</v>
      </c>
      <c r="G23" s="93">
        <f>lugio!G44</f>
        <v>0</v>
      </c>
      <c r="H23" s="92">
        <f>lugio!H44</f>
        <v>0</v>
      </c>
      <c r="I23" s="93">
        <f>lugio!I44</f>
        <v>0</v>
      </c>
      <c r="J23" s="94">
        <f>lugio!J44</f>
        <v>0</v>
      </c>
      <c r="K23" s="95">
        <f>lugio!K44</f>
        <v>0</v>
      </c>
      <c r="L23" s="74">
        <f>SUM(D23:K23)</f>
        <v>0</v>
      </c>
    </row>
    <row r="24" spans="2:15" ht="15.75" thickBot="1" x14ac:dyDescent="0.25">
      <c r="B24" s="100"/>
      <c r="C24" s="100"/>
      <c r="D24" s="88"/>
      <c r="E24" s="88"/>
      <c r="F24" s="88"/>
      <c r="G24" s="88"/>
      <c r="H24" s="88"/>
      <c r="I24" s="88"/>
      <c r="J24" s="88"/>
      <c r="K24" s="88"/>
      <c r="L24" s="89"/>
    </row>
    <row r="25" spans="2:15" ht="24.95" customHeight="1" thickBot="1" x14ac:dyDescent="0.25">
      <c r="B25" s="153" t="s">
        <v>28</v>
      </c>
      <c r="C25" s="154"/>
      <c r="D25" s="92">
        <f>agosto!D44</f>
        <v>0</v>
      </c>
      <c r="E25" s="93">
        <f>agosto!E44</f>
        <v>0</v>
      </c>
      <c r="F25" s="92">
        <f>agosto!F44</f>
        <v>0</v>
      </c>
      <c r="G25" s="93">
        <f>agosto!G44</f>
        <v>0</v>
      </c>
      <c r="H25" s="92">
        <f>agosto!H44</f>
        <v>0</v>
      </c>
      <c r="I25" s="93">
        <f>agosto!I44</f>
        <v>0</v>
      </c>
      <c r="J25" s="94">
        <f>agosto!J44</f>
        <v>0</v>
      </c>
      <c r="K25" s="95">
        <f>agosto!K44</f>
        <v>0</v>
      </c>
      <c r="L25" s="74">
        <f>SUM(D25:K25)</f>
        <v>0</v>
      </c>
    </row>
    <row r="26" spans="2:15" ht="15.75" thickBot="1" x14ac:dyDescent="0.25">
      <c r="B26" s="100"/>
      <c r="C26" s="100"/>
      <c r="D26" s="88"/>
      <c r="E26" s="88"/>
      <c r="F26" s="88"/>
      <c r="G26" s="88"/>
      <c r="H26" s="88"/>
      <c r="I26" s="88"/>
      <c r="J26" s="88"/>
      <c r="K26" s="88"/>
      <c r="L26" s="89"/>
    </row>
    <row r="27" spans="2:15" ht="24.95" customHeight="1" thickBot="1" x14ac:dyDescent="0.25">
      <c r="B27" s="153" t="s">
        <v>29</v>
      </c>
      <c r="C27" s="154"/>
      <c r="D27" s="92">
        <f>settembre!D43</f>
        <v>0</v>
      </c>
      <c r="E27" s="93">
        <f>settembre!E43</f>
        <v>0</v>
      </c>
      <c r="F27" s="92">
        <f>settembre!F43</f>
        <v>0</v>
      </c>
      <c r="G27" s="93">
        <f>settembre!G43</f>
        <v>0</v>
      </c>
      <c r="H27" s="92">
        <f>settembre!H43</f>
        <v>0</v>
      </c>
      <c r="I27" s="93">
        <f>settembre!I43</f>
        <v>0</v>
      </c>
      <c r="J27" s="94">
        <f>settembre!J43</f>
        <v>0</v>
      </c>
      <c r="K27" s="95">
        <f>settembre!K43</f>
        <v>0</v>
      </c>
      <c r="L27" s="74">
        <f>SUM(D27:K27)</f>
        <v>0</v>
      </c>
    </row>
    <row r="28" spans="2:15" ht="15.75" thickBot="1" x14ac:dyDescent="0.25">
      <c r="B28" s="100"/>
      <c r="C28" s="100"/>
      <c r="D28" s="88"/>
      <c r="E28" s="88"/>
      <c r="F28" s="88"/>
      <c r="G28" s="88"/>
      <c r="H28" s="88"/>
      <c r="I28" s="88"/>
      <c r="J28" s="88"/>
      <c r="K28" s="88"/>
      <c r="L28" s="89"/>
    </row>
    <row r="29" spans="2:15" ht="24.95" customHeight="1" thickBot="1" x14ac:dyDescent="0.25">
      <c r="B29" s="153" t="s">
        <v>30</v>
      </c>
      <c r="C29" s="154"/>
      <c r="D29" s="92">
        <f>ottobre!D44</f>
        <v>0</v>
      </c>
      <c r="E29" s="93">
        <f>ottobre!E44</f>
        <v>0</v>
      </c>
      <c r="F29" s="92">
        <f>ottobre!F44</f>
        <v>0</v>
      </c>
      <c r="G29" s="93">
        <f>ottobre!G44</f>
        <v>0</v>
      </c>
      <c r="H29" s="92">
        <f>ottobre!H44</f>
        <v>0</v>
      </c>
      <c r="I29" s="93">
        <f>ottobre!I44</f>
        <v>0</v>
      </c>
      <c r="J29" s="94">
        <f>ottobre!J44</f>
        <v>0</v>
      </c>
      <c r="K29" s="95">
        <f>ottobre!K44</f>
        <v>0</v>
      </c>
      <c r="L29" s="74">
        <f>SUM(D29:K29)</f>
        <v>0</v>
      </c>
    </row>
    <row r="30" spans="2:15" ht="15.75" thickBot="1" x14ac:dyDescent="0.25">
      <c r="B30" s="100"/>
      <c r="C30" s="100"/>
      <c r="D30" s="88"/>
      <c r="E30" s="88"/>
      <c r="F30" s="88"/>
      <c r="G30" s="88"/>
      <c r="H30" s="88"/>
      <c r="I30" s="88"/>
      <c r="J30" s="88"/>
      <c r="K30" s="88"/>
      <c r="L30" s="89"/>
    </row>
    <row r="31" spans="2:15" ht="24.95" customHeight="1" thickBot="1" x14ac:dyDescent="0.25">
      <c r="B31" s="153" t="s">
        <v>31</v>
      </c>
      <c r="C31" s="154"/>
      <c r="D31" s="92">
        <f>novembre!D43</f>
        <v>0</v>
      </c>
      <c r="E31" s="93">
        <f>novembre!E43</f>
        <v>0</v>
      </c>
      <c r="F31" s="92">
        <f>novembre!F43</f>
        <v>0</v>
      </c>
      <c r="G31" s="93">
        <f>novembre!G43</f>
        <v>0</v>
      </c>
      <c r="H31" s="92">
        <f>novembre!H43</f>
        <v>0</v>
      </c>
      <c r="I31" s="93">
        <f>novembre!I43</f>
        <v>0</v>
      </c>
      <c r="J31" s="94">
        <f>novembre!J43</f>
        <v>0</v>
      </c>
      <c r="K31" s="95">
        <f>novembre!K43</f>
        <v>0</v>
      </c>
      <c r="L31" s="74">
        <f>SUM(D31:K31)</f>
        <v>0</v>
      </c>
    </row>
    <row r="32" spans="2:15" ht="15.75" thickBot="1" x14ac:dyDescent="0.25">
      <c r="B32" s="100"/>
      <c r="C32" s="100"/>
      <c r="D32" s="88"/>
      <c r="E32" s="88"/>
      <c r="F32" s="88"/>
      <c r="G32" s="88"/>
      <c r="H32" s="88"/>
      <c r="I32" s="88"/>
      <c r="J32" s="88"/>
      <c r="K32" s="88"/>
      <c r="L32" s="89"/>
      <c r="O32" s="76"/>
    </row>
    <row r="33" spans="1:12" ht="24.95" customHeight="1" thickBot="1" x14ac:dyDescent="0.25">
      <c r="B33" s="153" t="s">
        <v>32</v>
      </c>
      <c r="C33" s="154"/>
      <c r="D33" s="92">
        <f>dicembre!D44</f>
        <v>0</v>
      </c>
      <c r="E33" s="93">
        <f>dicembre!E44</f>
        <v>0</v>
      </c>
      <c r="F33" s="92">
        <f>dicembre!F44</f>
        <v>0</v>
      </c>
      <c r="G33" s="93">
        <f>dicembre!G44</f>
        <v>0</v>
      </c>
      <c r="H33" s="92">
        <f>dicembre!H44</f>
        <v>0</v>
      </c>
      <c r="I33" s="93">
        <f>dicembre!I44</f>
        <v>0</v>
      </c>
      <c r="J33" s="94">
        <f>dicembre!J44</f>
        <v>0</v>
      </c>
      <c r="K33" s="95">
        <f>dicembre!K44</f>
        <v>0</v>
      </c>
      <c r="L33" s="74">
        <f>SUM(D33:K33)</f>
        <v>0</v>
      </c>
    </row>
    <row r="34" spans="1:12" ht="15.75" thickBot="1" x14ac:dyDescent="0.25">
      <c r="B34" s="59"/>
      <c r="C34" s="59"/>
      <c r="D34" s="59"/>
      <c r="E34" s="59"/>
      <c r="F34" s="59"/>
      <c r="G34" s="59"/>
      <c r="H34" s="59"/>
      <c r="I34" s="59"/>
      <c r="J34" s="59"/>
      <c r="K34" s="59"/>
      <c r="L34" s="89"/>
    </row>
    <row r="35" spans="1:12" ht="36.6" customHeight="1" thickBot="1" x14ac:dyDescent="0.25">
      <c r="B35" s="153" t="s">
        <v>46</v>
      </c>
      <c r="C35" s="154"/>
      <c r="D35" s="96">
        <f>SUM(D33+D31+D29+D27+D25+D23+D21+D19+D17+D15+D13+D11)</f>
        <v>0</v>
      </c>
      <c r="E35" s="97">
        <f>SUM(E33+E31+E29+E27+E25+E23+E21+E19+E17+E15+E13+E11)</f>
        <v>0</v>
      </c>
      <c r="F35" s="96">
        <f t="shared" ref="F35:J35" si="0">SUM(F33+F31+F29+F27+F25+F23+F21+F19+F17+F15+F13+F11)</f>
        <v>0</v>
      </c>
      <c r="G35" s="97">
        <f t="shared" si="0"/>
        <v>0</v>
      </c>
      <c r="H35" s="96">
        <f t="shared" si="0"/>
        <v>0</v>
      </c>
      <c r="I35" s="97">
        <f t="shared" si="0"/>
        <v>0</v>
      </c>
      <c r="J35" s="98">
        <f t="shared" si="0"/>
        <v>0</v>
      </c>
      <c r="K35" s="99">
        <f>SUM(K33+K31+K29+K27+K25+K23+K21+K19+K17+K15+K13+K11)</f>
        <v>0</v>
      </c>
      <c r="L35" s="90"/>
    </row>
    <row r="36" spans="1:12" x14ac:dyDescent="0.2">
      <c r="B36" s="16"/>
    </row>
    <row r="37" spans="1:12" ht="15" thickBot="1" x14ac:dyDescent="0.25"/>
    <row r="38" spans="1:12" s="59" customFormat="1" ht="54" customHeight="1" thickBot="1" x14ac:dyDescent="0.25">
      <c r="B38" s="77"/>
      <c r="H38" s="1" t="s">
        <v>47</v>
      </c>
      <c r="I38" s="2"/>
      <c r="J38" s="2"/>
      <c r="K38" s="2"/>
      <c r="L38" s="3">
        <f>SUM(L11+L13+L15+L17+L19+L21+L23+L25+L27+L29+L31+L33)</f>
        <v>0</v>
      </c>
    </row>
    <row r="39" spans="1:12" ht="15.75" x14ac:dyDescent="0.25">
      <c r="H39" s="18"/>
      <c r="I39" s="18"/>
      <c r="J39" s="18"/>
      <c r="K39" s="78"/>
    </row>
    <row r="41" spans="1:12" ht="40.5" customHeight="1" x14ac:dyDescent="0.2">
      <c r="A41" s="59"/>
      <c r="B41" s="91" t="s">
        <v>48</v>
      </c>
      <c r="C41" s="73"/>
      <c r="D41" s="159"/>
      <c r="E41" s="160"/>
      <c r="F41" s="161"/>
      <c r="G41"/>
      <c r="H41" s="162" t="s">
        <v>49</v>
      </c>
      <c r="I41" s="163"/>
      <c r="J41" s="159"/>
      <c r="K41" s="160"/>
      <c r="L41" s="161"/>
    </row>
  </sheetData>
  <mergeCells count="33">
    <mergeCell ref="B2:L2"/>
    <mergeCell ref="D41:F41"/>
    <mergeCell ref="H41:I41"/>
    <mergeCell ref="J41:L41"/>
    <mergeCell ref="B13:C13"/>
    <mergeCell ref="B11:C11"/>
    <mergeCell ref="B25:C25"/>
    <mergeCell ref="B15:C15"/>
    <mergeCell ref="B17:C17"/>
    <mergeCell ref="B19:C19"/>
    <mergeCell ref="B21:C21"/>
    <mergeCell ref="B23:C23"/>
    <mergeCell ref="B27:C27"/>
    <mergeCell ref="B29:C29"/>
    <mergeCell ref="B31:C31"/>
    <mergeCell ref="B33:C33"/>
    <mergeCell ref="B35:C35"/>
    <mergeCell ref="B4:C4"/>
    <mergeCell ref="D4:E4"/>
    <mergeCell ref="G4:I4"/>
    <mergeCell ref="B3:C3"/>
    <mergeCell ref="D3:E3"/>
    <mergeCell ref="G3:I3"/>
    <mergeCell ref="D7:E7"/>
    <mergeCell ref="F7:G7"/>
    <mergeCell ref="H7:I7"/>
    <mergeCell ref="B7:C7"/>
    <mergeCell ref="K3:L3"/>
    <mergeCell ref="K4:L4"/>
    <mergeCell ref="K5:L5"/>
    <mergeCell ref="B5:C5"/>
    <mergeCell ref="D5:E5"/>
    <mergeCell ref="G5:I5"/>
  </mergeCells>
  <pageMargins left="0.7" right="0.7" top="0.78740157499999996" bottom="0.78740157499999996" header="0.3" footer="0.3"/>
  <pageSetup paperSize="9" scale="5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48"/>
  <sheetViews>
    <sheetView topLeftCell="A13" zoomScale="118" zoomScaleNormal="118" workbookViewId="0">
      <selection activeCell="P34" sqref="P34"/>
    </sheetView>
  </sheetViews>
  <sheetFormatPr baseColWidth="10" defaultColWidth="11" defaultRowHeight="14.25" x14ac:dyDescent="0.2"/>
  <cols>
    <col min="1" max="1" width="4.25" style="16" customWidth="1"/>
    <col min="2" max="2" width="4.875" style="17" customWidth="1"/>
    <col min="3" max="3" width="7.625" style="16" bestFit="1" customWidth="1"/>
    <col min="4" max="4" width="11.75" style="16" customWidth="1"/>
    <col min="5" max="5" width="11.5" style="16" customWidth="1"/>
    <col min="6" max="6" width="16.125" style="16" bestFit="1" customWidth="1"/>
    <col min="7" max="7" width="12.125" style="16" customWidth="1"/>
    <col min="8" max="8" width="11" style="16"/>
    <col min="9" max="9" width="11.125" style="16" customWidth="1"/>
    <col min="10" max="10" width="15.125" style="16" bestFit="1" customWidth="1"/>
    <col min="11" max="11" width="30.125" style="16" customWidth="1"/>
    <col min="12" max="16384" width="11" style="16"/>
  </cols>
  <sheetData>
    <row r="1" spans="2:11" ht="15" thickBot="1" x14ac:dyDescent="0.25"/>
    <row r="2" spans="2:11" s="14" customFormat="1" ht="57.75" customHeight="1" thickBot="1" x14ac:dyDescent="0.25">
      <c r="B2" s="109" t="s">
        <v>4</v>
      </c>
      <c r="C2" s="110"/>
      <c r="D2" s="110" t="s">
        <v>2</v>
      </c>
      <c r="E2" s="110"/>
      <c r="F2" s="110"/>
      <c r="G2" s="110"/>
      <c r="H2" s="110"/>
      <c r="I2" s="110"/>
      <c r="J2" s="110"/>
      <c r="K2" s="111"/>
    </row>
    <row r="3" spans="2:11" s="15" customFormat="1" ht="36" customHeight="1" x14ac:dyDescent="0.2">
      <c r="B3" s="122" t="s">
        <v>5</v>
      </c>
      <c r="C3" s="123"/>
      <c r="D3" s="124" t="str">
        <f>gennaio!D3</f>
        <v>Nome e cognome</v>
      </c>
      <c r="E3" s="125"/>
      <c r="F3" s="7" t="s">
        <v>9</v>
      </c>
      <c r="G3" s="125" t="str">
        <f>gennaio!$G$3</f>
        <v>Indirizzo</v>
      </c>
      <c r="H3" s="125"/>
      <c r="I3" s="125"/>
      <c r="J3" s="103" t="s">
        <v>13</v>
      </c>
      <c r="K3" s="8" t="str">
        <f>gennaio!$K$3</f>
        <v>Nome Banca</v>
      </c>
    </row>
    <row r="4" spans="2:11" s="15" customFormat="1" ht="36" customHeight="1" x14ac:dyDescent="0.2">
      <c r="B4" s="127" t="s">
        <v>6</v>
      </c>
      <c r="C4" s="128"/>
      <c r="D4" s="129">
        <v>2025</v>
      </c>
      <c r="E4" s="130"/>
      <c r="F4" s="9" t="s">
        <v>10</v>
      </c>
      <c r="G4" s="130" t="str">
        <f>gennaio!$G$4</f>
        <v>Zip, Città</v>
      </c>
      <c r="H4" s="130"/>
      <c r="I4" s="130"/>
      <c r="J4" s="104" t="s">
        <v>1</v>
      </c>
      <c r="K4" s="10" t="str">
        <f>gennaio!$K$4</f>
        <v>IBAN</v>
      </c>
    </row>
    <row r="5" spans="2:11" s="15" customFormat="1" ht="36" customHeight="1" thickBot="1" x14ac:dyDescent="0.25">
      <c r="B5" s="117" t="s">
        <v>7</v>
      </c>
      <c r="C5" s="118"/>
      <c r="D5" s="119">
        <f>DATE(D4,2,1)</f>
        <v>45689</v>
      </c>
      <c r="E5" s="120"/>
      <c r="F5" s="11" t="s">
        <v>15</v>
      </c>
      <c r="G5" s="121" t="str">
        <f>gennaio!G5</f>
        <v>inserire</v>
      </c>
      <c r="H5" s="121"/>
      <c r="I5" s="121"/>
      <c r="J5" s="12" t="s">
        <v>16</v>
      </c>
      <c r="K5" s="13" t="str">
        <f>gennaio!K5</f>
        <v>inserire</v>
      </c>
    </row>
    <row r="6" spans="2:11" ht="15.75" x14ac:dyDescent="0.25">
      <c r="B6" s="18"/>
      <c r="C6" s="18"/>
      <c r="D6" s="19"/>
      <c r="E6" s="19"/>
      <c r="F6" s="20"/>
      <c r="G6" s="20"/>
      <c r="H6" s="20"/>
      <c r="I6" s="20"/>
      <c r="J6" s="20"/>
      <c r="K6" s="20"/>
    </row>
    <row r="7" spans="2:11" ht="75" customHeight="1" x14ac:dyDescent="0.2">
      <c r="B7" s="112" t="s">
        <v>3</v>
      </c>
      <c r="C7" s="113"/>
      <c r="D7" s="114" t="s">
        <v>19</v>
      </c>
      <c r="E7" s="115"/>
      <c r="F7" s="115"/>
      <c r="G7" s="115"/>
      <c r="H7" s="115"/>
      <c r="I7" s="115"/>
      <c r="J7" s="115"/>
      <c r="K7" s="116"/>
    </row>
    <row r="8" spans="2:11" ht="30" customHeight="1" thickBot="1" x14ac:dyDescent="0.25"/>
    <row r="9" spans="2:11" s="21" customFormat="1" ht="22.5" customHeight="1" thickBot="1" x14ac:dyDescent="0.25">
      <c r="B9" s="22"/>
      <c r="D9" s="105" t="s">
        <v>33</v>
      </c>
      <c r="E9" s="106"/>
      <c r="F9" s="107" t="s">
        <v>34</v>
      </c>
      <c r="G9" s="106"/>
      <c r="H9" s="108" t="s">
        <v>35</v>
      </c>
      <c r="I9" s="106"/>
      <c r="J9" s="23" t="s">
        <v>36</v>
      </c>
      <c r="K9" s="24" t="s">
        <v>37</v>
      </c>
    </row>
    <row r="10" spans="2:11" s="25" customFormat="1" ht="63.75" x14ac:dyDescent="0.2">
      <c r="B10" s="144" t="s">
        <v>20</v>
      </c>
      <c r="C10" s="145"/>
      <c r="D10" s="26" t="s">
        <v>38</v>
      </c>
      <c r="E10" s="27" t="s">
        <v>39</v>
      </c>
      <c r="F10" s="28" t="s">
        <v>40</v>
      </c>
      <c r="G10" s="29" t="s">
        <v>39</v>
      </c>
      <c r="H10" s="26" t="s">
        <v>40</v>
      </c>
      <c r="I10" s="27" t="s">
        <v>41</v>
      </c>
      <c r="J10" s="30" t="s">
        <v>42</v>
      </c>
      <c r="K10" s="31" t="s">
        <v>43</v>
      </c>
    </row>
    <row r="11" spans="2:11" s="32" customFormat="1" ht="12.95" customHeight="1" thickBot="1" x14ac:dyDescent="0.25">
      <c r="B11" s="146"/>
      <c r="C11" s="147"/>
      <c r="D11" s="33">
        <v>4</v>
      </c>
      <c r="E11" s="34">
        <v>0</v>
      </c>
      <c r="F11" s="35">
        <v>9</v>
      </c>
      <c r="G11" s="36">
        <v>0</v>
      </c>
      <c r="H11" s="33">
        <v>7</v>
      </c>
      <c r="I11" s="34">
        <v>0</v>
      </c>
      <c r="J11" s="37">
        <v>7.5</v>
      </c>
      <c r="K11" s="38" t="s">
        <v>44</v>
      </c>
    </row>
    <row r="12" spans="2:11" x14ac:dyDescent="0.2">
      <c r="B12" s="39">
        <f>C12</f>
        <v>45689</v>
      </c>
      <c r="C12" s="40">
        <f>D5</f>
        <v>45689</v>
      </c>
      <c r="D12" s="45"/>
      <c r="E12" s="46"/>
      <c r="F12" s="45"/>
      <c r="G12" s="46"/>
      <c r="H12" s="45"/>
      <c r="I12" s="47"/>
      <c r="J12" s="48"/>
      <c r="K12" s="132"/>
    </row>
    <row r="13" spans="2:11" x14ac:dyDescent="0.2">
      <c r="B13" s="41">
        <f t="shared" ref="B13:B39" si="0">C13</f>
        <v>45690</v>
      </c>
      <c r="C13" s="42">
        <f>C12+1</f>
        <v>45690</v>
      </c>
      <c r="D13" s="71"/>
      <c r="E13" s="50"/>
      <c r="F13" s="49"/>
      <c r="G13" s="50"/>
      <c r="H13" s="49"/>
      <c r="I13" s="51"/>
      <c r="J13" s="52"/>
      <c r="K13" s="133"/>
    </row>
    <row r="14" spans="2:11" x14ac:dyDescent="0.2">
      <c r="B14" s="41">
        <f t="shared" si="0"/>
        <v>45691</v>
      </c>
      <c r="C14" s="42">
        <f>C13+1</f>
        <v>45691</v>
      </c>
      <c r="D14" s="71"/>
      <c r="E14" s="50"/>
      <c r="F14" s="49"/>
      <c r="G14" s="50"/>
      <c r="H14" s="49"/>
      <c r="I14" s="51"/>
      <c r="J14" s="52"/>
      <c r="K14" s="133"/>
    </row>
    <row r="15" spans="2:11" x14ac:dyDescent="0.2">
      <c r="B15" s="41">
        <f t="shared" si="0"/>
        <v>45692</v>
      </c>
      <c r="C15" s="42">
        <f>C14+1</f>
        <v>45692</v>
      </c>
      <c r="D15" s="71"/>
      <c r="E15" s="50"/>
      <c r="F15" s="49"/>
      <c r="G15" s="50"/>
      <c r="H15" s="49"/>
      <c r="I15" s="51"/>
      <c r="J15" s="52"/>
      <c r="K15" s="133"/>
    </row>
    <row r="16" spans="2:11" x14ac:dyDescent="0.2">
      <c r="B16" s="41">
        <f t="shared" si="0"/>
        <v>45693</v>
      </c>
      <c r="C16" s="42">
        <f>C15+1</f>
        <v>45693</v>
      </c>
      <c r="D16" s="71"/>
      <c r="E16" s="50"/>
      <c r="F16" s="49"/>
      <c r="G16" s="50"/>
      <c r="H16" s="49"/>
      <c r="I16" s="51"/>
      <c r="J16" s="52"/>
      <c r="K16" s="133"/>
    </row>
    <row r="17" spans="2:11" x14ac:dyDescent="0.2">
      <c r="B17" s="41">
        <f t="shared" si="0"/>
        <v>45694</v>
      </c>
      <c r="C17" s="42">
        <f>C16+1</f>
        <v>45694</v>
      </c>
      <c r="D17" s="71"/>
      <c r="E17" s="50"/>
      <c r="F17" s="49"/>
      <c r="G17" s="50"/>
      <c r="H17" s="49"/>
      <c r="I17" s="51"/>
      <c r="J17" s="52"/>
      <c r="K17" s="133"/>
    </row>
    <row r="18" spans="2:11" x14ac:dyDescent="0.2">
      <c r="B18" s="41">
        <f t="shared" si="0"/>
        <v>45695</v>
      </c>
      <c r="C18" s="42">
        <f t="shared" ref="C18:C38" si="1">C17+1</f>
        <v>45695</v>
      </c>
      <c r="D18" s="71"/>
      <c r="E18" s="50"/>
      <c r="F18" s="49"/>
      <c r="G18" s="50"/>
      <c r="H18" s="49"/>
      <c r="I18" s="51"/>
      <c r="J18" s="52"/>
      <c r="K18" s="133"/>
    </row>
    <row r="19" spans="2:11" x14ac:dyDescent="0.2">
      <c r="B19" s="41">
        <f t="shared" si="0"/>
        <v>45696</v>
      </c>
      <c r="C19" s="42">
        <f t="shared" si="1"/>
        <v>45696</v>
      </c>
      <c r="D19" s="71"/>
      <c r="E19" s="50"/>
      <c r="F19" s="49"/>
      <c r="G19" s="50"/>
      <c r="H19" s="49"/>
      <c r="I19" s="51"/>
      <c r="J19" s="52"/>
      <c r="K19" s="133"/>
    </row>
    <row r="20" spans="2:11" x14ac:dyDescent="0.2">
      <c r="B20" s="41">
        <f t="shared" si="0"/>
        <v>45697</v>
      </c>
      <c r="C20" s="42">
        <f>C19+1</f>
        <v>45697</v>
      </c>
      <c r="D20" s="71"/>
      <c r="E20" s="50"/>
      <c r="F20" s="49"/>
      <c r="G20" s="50"/>
      <c r="H20" s="49"/>
      <c r="I20" s="51"/>
      <c r="J20" s="52"/>
      <c r="K20" s="133"/>
    </row>
    <row r="21" spans="2:11" x14ac:dyDescent="0.2">
      <c r="B21" s="41">
        <f t="shared" si="0"/>
        <v>45698</v>
      </c>
      <c r="C21" s="42">
        <f t="shared" si="1"/>
        <v>45698</v>
      </c>
      <c r="D21" s="71"/>
      <c r="E21" s="50"/>
      <c r="F21" s="49"/>
      <c r="G21" s="50"/>
      <c r="H21" s="49"/>
      <c r="I21" s="51"/>
      <c r="J21" s="52"/>
      <c r="K21" s="133"/>
    </row>
    <row r="22" spans="2:11" x14ac:dyDescent="0.2">
      <c r="B22" s="41">
        <f t="shared" si="0"/>
        <v>45699</v>
      </c>
      <c r="C22" s="42">
        <f t="shared" si="1"/>
        <v>45699</v>
      </c>
      <c r="D22" s="71"/>
      <c r="E22" s="50"/>
      <c r="F22" s="49"/>
      <c r="G22" s="50"/>
      <c r="H22" s="49"/>
      <c r="I22" s="51"/>
      <c r="J22" s="52"/>
      <c r="K22" s="133"/>
    </row>
    <row r="23" spans="2:11" x14ac:dyDescent="0.2">
      <c r="B23" s="41">
        <f t="shared" si="0"/>
        <v>45700</v>
      </c>
      <c r="C23" s="42">
        <f t="shared" si="1"/>
        <v>45700</v>
      </c>
      <c r="D23" s="71"/>
      <c r="E23" s="50"/>
      <c r="F23" s="49"/>
      <c r="G23" s="50"/>
      <c r="H23" s="49"/>
      <c r="I23" s="51"/>
      <c r="J23" s="52"/>
      <c r="K23" s="133"/>
    </row>
    <row r="24" spans="2:11" x14ac:dyDescent="0.2">
      <c r="B24" s="41">
        <f t="shared" si="0"/>
        <v>45701</v>
      </c>
      <c r="C24" s="42">
        <f t="shared" si="1"/>
        <v>45701</v>
      </c>
      <c r="D24" s="71"/>
      <c r="E24" s="50"/>
      <c r="F24" s="49"/>
      <c r="G24" s="50"/>
      <c r="H24" s="49"/>
      <c r="I24" s="51"/>
      <c r="J24" s="52"/>
      <c r="K24" s="133"/>
    </row>
    <row r="25" spans="2:11" x14ac:dyDescent="0.2">
      <c r="B25" s="41">
        <f t="shared" si="0"/>
        <v>45702</v>
      </c>
      <c r="C25" s="42">
        <f t="shared" si="1"/>
        <v>45702</v>
      </c>
      <c r="D25" s="71"/>
      <c r="E25" s="50"/>
      <c r="F25" s="49"/>
      <c r="G25" s="50"/>
      <c r="H25" s="49"/>
      <c r="I25" s="51"/>
      <c r="J25" s="52"/>
      <c r="K25" s="133"/>
    </row>
    <row r="26" spans="2:11" x14ac:dyDescent="0.2">
      <c r="B26" s="41">
        <f t="shared" si="0"/>
        <v>45703</v>
      </c>
      <c r="C26" s="42">
        <f t="shared" si="1"/>
        <v>45703</v>
      </c>
      <c r="D26" s="71"/>
      <c r="E26" s="50"/>
      <c r="F26" s="49"/>
      <c r="G26" s="50"/>
      <c r="H26" s="49"/>
      <c r="I26" s="51"/>
      <c r="J26" s="52"/>
      <c r="K26" s="133"/>
    </row>
    <row r="27" spans="2:11" x14ac:dyDescent="0.2">
      <c r="B27" s="41">
        <f t="shared" si="0"/>
        <v>45704</v>
      </c>
      <c r="C27" s="42">
        <f t="shared" si="1"/>
        <v>45704</v>
      </c>
      <c r="D27" s="71"/>
      <c r="E27" s="50"/>
      <c r="F27" s="49"/>
      <c r="G27" s="50"/>
      <c r="H27" s="49"/>
      <c r="I27" s="51"/>
      <c r="J27" s="52"/>
      <c r="K27" s="133"/>
    </row>
    <row r="28" spans="2:11" x14ac:dyDescent="0.2">
      <c r="B28" s="41">
        <f t="shared" si="0"/>
        <v>45705</v>
      </c>
      <c r="C28" s="42">
        <f t="shared" si="1"/>
        <v>45705</v>
      </c>
      <c r="D28" s="71"/>
      <c r="E28" s="50"/>
      <c r="F28" s="49"/>
      <c r="G28" s="50"/>
      <c r="H28" s="49"/>
      <c r="I28" s="51"/>
      <c r="J28" s="52"/>
      <c r="K28" s="133"/>
    </row>
    <row r="29" spans="2:11" x14ac:dyDescent="0.2">
      <c r="B29" s="41">
        <f t="shared" si="0"/>
        <v>45706</v>
      </c>
      <c r="C29" s="42">
        <f t="shared" si="1"/>
        <v>45706</v>
      </c>
      <c r="D29" s="71"/>
      <c r="E29" s="50"/>
      <c r="F29" s="49"/>
      <c r="G29" s="50"/>
      <c r="H29" s="49"/>
      <c r="I29" s="51"/>
      <c r="J29" s="52"/>
      <c r="K29" s="133"/>
    </row>
    <row r="30" spans="2:11" x14ac:dyDescent="0.2">
      <c r="B30" s="41">
        <f t="shared" si="0"/>
        <v>45707</v>
      </c>
      <c r="C30" s="42">
        <f t="shared" si="1"/>
        <v>45707</v>
      </c>
      <c r="D30" s="71"/>
      <c r="E30" s="50"/>
      <c r="F30" s="49"/>
      <c r="G30" s="50"/>
      <c r="H30" s="49"/>
      <c r="I30" s="51"/>
      <c r="J30" s="52"/>
      <c r="K30" s="133"/>
    </row>
    <row r="31" spans="2:11" x14ac:dyDescent="0.2">
      <c r="B31" s="41">
        <f t="shared" si="0"/>
        <v>45708</v>
      </c>
      <c r="C31" s="42">
        <f t="shared" si="1"/>
        <v>45708</v>
      </c>
      <c r="D31" s="71"/>
      <c r="E31" s="50"/>
      <c r="F31" s="49"/>
      <c r="G31" s="50"/>
      <c r="H31" s="49"/>
      <c r="I31" s="51"/>
      <c r="J31" s="52"/>
      <c r="K31" s="133"/>
    </row>
    <row r="32" spans="2:11" x14ac:dyDescent="0.2">
      <c r="B32" s="41">
        <f t="shared" si="0"/>
        <v>45709</v>
      </c>
      <c r="C32" s="42">
        <f t="shared" si="1"/>
        <v>45709</v>
      </c>
      <c r="D32" s="71"/>
      <c r="E32" s="50"/>
      <c r="F32" s="49"/>
      <c r="G32" s="50"/>
      <c r="H32" s="49"/>
      <c r="I32" s="51"/>
      <c r="J32" s="52"/>
      <c r="K32" s="133"/>
    </row>
    <row r="33" spans="2:11" x14ac:dyDescent="0.2">
      <c r="B33" s="41">
        <f t="shared" si="0"/>
        <v>45710</v>
      </c>
      <c r="C33" s="42">
        <f t="shared" si="1"/>
        <v>45710</v>
      </c>
      <c r="D33" s="71"/>
      <c r="E33" s="50"/>
      <c r="F33" s="49"/>
      <c r="G33" s="50"/>
      <c r="H33" s="49"/>
      <c r="I33" s="51"/>
      <c r="J33" s="52"/>
      <c r="K33" s="133"/>
    </row>
    <row r="34" spans="2:11" x14ac:dyDescent="0.2">
      <c r="B34" s="41">
        <f t="shared" si="0"/>
        <v>45711</v>
      </c>
      <c r="C34" s="42">
        <f t="shared" si="1"/>
        <v>45711</v>
      </c>
      <c r="D34" s="71"/>
      <c r="E34" s="50"/>
      <c r="F34" s="49"/>
      <c r="G34" s="50"/>
      <c r="H34" s="49"/>
      <c r="I34" s="51"/>
      <c r="J34" s="52"/>
      <c r="K34" s="133"/>
    </row>
    <row r="35" spans="2:11" x14ac:dyDescent="0.2">
      <c r="B35" s="41">
        <f t="shared" si="0"/>
        <v>45712</v>
      </c>
      <c r="C35" s="42">
        <f t="shared" si="1"/>
        <v>45712</v>
      </c>
      <c r="D35" s="71"/>
      <c r="E35" s="50"/>
      <c r="F35" s="49"/>
      <c r="G35" s="50"/>
      <c r="H35" s="49"/>
      <c r="I35" s="51"/>
      <c r="J35" s="52"/>
      <c r="K35" s="133"/>
    </row>
    <row r="36" spans="2:11" x14ac:dyDescent="0.2">
      <c r="B36" s="41">
        <f t="shared" si="0"/>
        <v>45713</v>
      </c>
      <c r="C36" s="42">
        <f t="shared" si="1"/>
        <v>45713</v>
      </c>
      <c r="D36" s="71"/>
      <c r="E36" s="50"/>
      <c r="F36" s="49"/>
      <c r="G36" s="50"/>
      <c r="H36" s="49"/>
      <c r="I36" s="51"/>
      <c r="J36" s="52"/>
      <c r="K36" s="133"/>
    </row>
    <row r="37" spans="2:11" x14ac:dyDescent="0.2">
      <c r="B37" s="41">
        <f t="shared" si="0"/>
        <v>45714</v>
      </c>
      <c r="C37" s="42">
        <f t="shared" si="1"/>
        <v>45714</v>
      </c>
      <c r="D37" s="71"/>
      <c r="E37" s="50"/>
      <c r="F37" s="49"/>
      <c r="G37" s="50"/>
      <c r="H37" s="49"/>
      <c r="I37" s="51"/>
      <c r="J37" s="52"/>
      <c r="K37" s="133"/>
    </row>
    <row r="38" spans="2:11" x14ac:dyDescent="0.2">
      <c r="B38" s="41">
        <f t="shared" si="0"/>
        <v>45715</v>
      </c>
      <c r="C38" s="42">
        <f t="shared" si="1"/>
        <v>45715</v>
      </c>
      <c r="D38" s="71"/>
      <c r="E38" s="50"/>
      <c r="F38" s="49"/>
      <c r="G38" s="50"/>
      <c r="H38" s="49"/>
      <c r="I38" s="51"/>
      <c r="J38" s="52"/>
      <c r="K38" s="133"/>
    </row>
    <row r="39" spans="2:11" x14ac:dyDescent="0.2">
      <c r="B39" s="41">
        <f t="shared" si="0"/>
        <v>45716</v>
      </c>
      <c r="C39" s="42">
        <f>C38+1</f>
        <v>45716</v>
      </c>
      <c r="D39" s="71"/>
      <c r="E39" s="50"/>
      <c r="F39" s="49"/>
      <c r="G39" s="50"/>
      <c r="H39" s="49"/>
      <c r="I39" s="51"/>
      <c r="J39" s="52"/>
      <c r="K39" s="133"/>
    </row>
    <row r="40" spans="2:11" ht="13.5" customHeight="1" thickBot="1" x14ac:dyDescent="0.25">
      <c r="B40" s="57"/>
      <c r="C40" s="58"/>
      <c r="D40" s="58"/>
      <c r="E40" s="58"/>
      <c r="F40" s="58"/>
      <c r="G40" s="58"/>
      <c r="H40" s="58"/>
      <c r="I40" s="58"/>
      <c r="J40" s="58"/>
      <c r="K40" s="58"/>
    </row>
    <row r="41" spans="2:11" s="59" customFormat="1" ht="27" customHeight="1" thickBot="1" x14ac:dyDescent="0.25">
      <c r="B41" s="135" t="s">
        <v>45</v>
      </c>
      <c r="C41" s="136"/>
      <c r="D41" s="60">
        <f t="shared" ref="D41:J41" si="2">COUNTIF(D12:D39,"*")*D11</f>
        <v>0</v>
      </c>
      <c r="E41" s="61">
        <f t="shared" si="2"/>
        <v>0</v>
      </c>
      <c r="F41" s="60">
        <f t="shared" si="2"/>
        <v>0</v>
      </c>
      <c r="G41" s="61">
        <f t="shared" si="2"/>
        <v>0</v>
      </c>
      <c r="H41" s="60">
        <f t="shared" si="2"/>
        <v>0</v>
      </c>
      <c r="I41" s="61">
        <f t="shared" si="2"/>
        <v>0</v>
      </c>
      <c r="J41" s="61">
        <f t="shared" si="2"/>
        <v>0</v>
      </c>
      <c r="K41" s="61">
        <f>K12</f>
        <v>0</v>
      </c>
    </row>
    <row r="42" spans="2:11" ht="15" thickBot="1" x14ac:dyDescent="0.25">
      <c r="B42" s="57"/>
      <c r="C42" s="58"/>
      <c r="D42" s="58"/>
      <c r="E42" s="58"/>
      <c r="F42" s="58"/>
      <c r="G42" s="58"/>
      <c r="H42" s="58"/>
      <c r="I42" s="58"/>
      <c r="J42" s="58"/>
      <c r="K42" s="58"/>
    </row>
    <row r="43" spans="2:11" s="59" customFormat="1" ht="27" customHeight="1" thickBot="1" x14ac:dyDescent="0.25">
      <c r="B43" s="135" t="s">
        <v>46</v>
      </c>
      <c r="C43" s="136"/>
      <c r="D43" s="137">
        <f>SUM(D41:E41)</f>
        <v>0</v>
      </c>
      <c r="E43" s="138"/>
      <c r="F43" s="137">
        <f>SUM(F41:G41)</f>
        <v>0</v>
      </c>
      <c r="G43" s="138"/>
      <c r="H43" s="137">
        <f>SUM(H41:I41)</f>
        <v>0</v>
      </c>
      <c r="I43" s="138"/>
      <c r="J43" s="62">
        <f>J41</f>
        <v>0</v>
      </c>
      <c r="K43" s="63">
        <f>K41</f>
        <v>0</v>
      </c>
    </row>
    <row r="44" spans="2:11" ht="15" thickBot="1" x14ac:dyDescent="0.25">
      <c r="B44" s="57"/>
      <c r="C44" s="58"/>
      <c r="D44" s="58"/>
      <c r="E44" s="58"/>
      <c r="F44" s="58"/>
      <c r="G44" s="58"/>
      <c r="H44" s="58"/>
      <c r="I44" s="58"/>
      <c r="J44" s="58"/>
      <c r="K44" s="58"/>
    </row>
    <row r="45" spans="2:11" s="64" customFormat="1" ht="27" customHeight="1" thickBot="1" x14ac:dyDescent="0.25">
      <c r="B45" s="65"/>
      <c r="H45" s="142" t="s">
        <v>47</v>
      </c>
      <c r="I45" s="143"/>
      <c r="J45" s="143"/>
      <c r="K45" s="66">
        <f>SUM(D43+F43+H43+J43+K43)</f>
        <v>0</v>
      </c>
    </row>
    <row r="46" spans="2:11" s="67" customFormat="1" ht="15" x14ac:dyDescent="0.2">
      <c r="B46" s="68"/>
    </row>
    <row r="47" spans="2:11" s="67" customFormat="1" ht="15" x14ac:dyDescent="0.2">
      <c r="B47" s="68"/>
    </row>
    <row r="48" spans="2:11" s="67" customFormat="1" ht="40.5" customHeight="1" x14ac:dyDescent="0.2">
      <c r="B48" s="139" t="s">
        <v>48</v>
      </c>
      <c r="C48" s="140"/>
      <c r="D48" s="140"/>
      <c r="E48" s="140"/>
      <c r="F48" s="141"/>
      <c r="G48" s="141"/>
      <c r="H48" s="69"/>
      <c r="I48" s="139" t="s">
        <v>49</v>
      </c>
      <c r="J48" s="140"/>
      <c r="K48" s="70"/>
    </row>
  </sheetData>
  <mergeCells count="26">
    <mergeCell ref="B48:D48"/>
    <mergeCell ref="E48:G48"/>
    <mergeCell ref="I48:J48"/>
    <mergeCell ref="B10:C11"/>
    <mergeCell ref="B43:C43"/>
    <mergeCell ref="D43:E43"/>
    <mergeCell ref="F43:G43"/>
    <mergeCell ref="H43:I43"/>
    <mergeCell ref="H45:J45"/>
    <mergeCell ref="D9:E9"/>
    <mergeCell ref="F9:G9"/>
    <mergeCell ref="H9:I9"/>
    <mergeCell ref="B41:C41"/>
    <mergeCell ref="K12:K39"/>
    <mergeCell ref="B2:K2"/>
    <mergeCell ref="G5:I5"/>
    <mergeCell ref="B7:C7"/>
    <mergeCell ref="D7:K7"/>
    <mergeCell ref="B3:C3"/>
    <mergeCell ref="D3:E3"/>
    <mergeCell ref="G3:I3"/>
    <mergeCell ref="B4:C4"/>
    <mergeCell ref="D4:E4"/>
    <mergeCell ref="G4:I4"/>
    <mergeCell ref="B5:C5"/>
    <mergeCell ref="D5:E5"/>
  </mergeCells>
  <conditionalFormatting sqref="D12:E39">
    <cfRule type="expression" dxfId="58" priority="7" stopIfTrue="1">
      <formula>OR(AND(#REF!&lt;&gt;"",$D12&lt;&gt;""),AND(#REF!&lt;&gt;"",$E12&lt;&gt;""),AND($D12&lt;&gt;"",$E12&lt;&gt;""))</formula>
    </cfRule>
  </conditionalFormatting>
  <conditionalFormatting sqref="D39:E39">
    <cfRule type="expression" dxfId="57" priority="2" stopIfTrue="1">
      <formula>OR(AND(#REF!&lt;&gt;"",$D39&lt;&gt;""),AND(#REF!&lt;&gt;"",$E39&lt;&gt;""),AND($D39&lt;&gt;"",$E39&lt;&gt;""))</formula>
    </cfRule>
  </conditionalFormatting>
  <conditionalFormatting sqref="D12:J39">
    <cfRule type="expression" dxfId="56" priority="6" stopIfTrue="1">
      <formula>(OR(WEEKDAY($B12,2)=6,WEEKDAY($B12,2)=7))</formula>
    </cfRule>
  </conditionalFormatting>
  <conditionalFormatting sqref="D39:J39">
    <cfRule type="expression" dxfId="55" priority="1" stopIfTrue="1">
      <formula>(OR(WEEKDAY($B39,2)=6,WEEKDAY($B39,2)=7))</formula>
    </cfRule>
  </conditionalFormatting>
  <conditionalFormatting sqref="F12:G39">
    <cfRule type="expression" dxfId="54" priority="8" stopIfTrue="1">
      <formula>OR(AND(#REF!&lt;&gt;"",$F12&lt;&gt;""),AND(#REF!&lt;&gt;"",$G12&lt;&gt;""),AND($F12&lt;&gt;"",$G12&lt;&gt;""))</formula>
    </cfRule>
  </conditionalFormatting>
  <conditionalFormatting sqref="F39:G39">
    <cfRule type="expression" dxfId="53" priority="3" stopIfTrue="1">
      <formula>OR(AND(#REF!&lt;&gt;"",$F39&lt;&gt;""),AND(#REF!&lt;&gt;"",$G39&lt;&gt;""),AND($F39&lt;&gt;"",$G39&lt;&gt;""))</formula>
    </cfRule>
  </conditionalFormatting>
  <conditionalFormatting sqref="H12:J39">
    <cfRule type="expression" dxfId="52" priority="9" stopIfTrue="1">
      <formula>OR(AND(#REF!&lt;&gt;"",$H12&lt;&gt;""),AND(#REF!&lt;&gt;"",$I12&lt;&gt;""),AND($H12&lt;&gt;"",$I12&lt;&gt;""))</formula>
    </cfRule>
  </conditionalFormatting>
  <conditionalFormatting sqref="H39:J39">
    <cfRule type="expression" dxfId="51" priority="4" stopIfTrue="1">
      <formula>OR(AND(#REF!&lt;&gt;"",$H39&lt;&gt;""),AND(#REF!&lt;&gt;"",$I39&lt;&gt;""),AND($H39&lt;&gt;"",$I39&lt;&gt;""))</formula>
    </cfRule>
  </conditionalFormatting>
  <conditionalFormatting sqref="J12">
    <cfRule type="expression" dxfId="50" priority="5" stopIfTrue="1">
      <formula>(OR(WEEKDAY($B12,2)=6,WEEKDAY($B12,2)=7))</formula>
    </cfRule>
  </conditionalFormatting>
  <pageMargins left="0.70866141732283472" right="0.70866141732283472" top="0.78740157480314965" bottom="0.78740157480314965" header="0.31496062992125984" footer="0.31496062992125984"/>
  <pageSetup paperSize="9" scale="6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51"/>
  <sheetViews>
    <sheetView topLeftCell="A2" zoomScale="96" zoomScaleNormal="96" workbookViewId="0">
      <selection activeCell="D4" sqref="D4:E4"/>
    </sheetView>
  </sheetViews>
  <sheetFormatPr baseColWidth="10" defaultColWidth="11" defaultRowHeight="14.25" x14ac:dyDescent="0.2"/>
  <cols>
    <col min="1" max="1" width="4.25" style="16" customWidth="1"/>
    <col min="2" max="2" width="5.25" style="17" customWidth="1"/>
    <col min="3" max="3" width="7.625" style="16" bestFit="1" customWidth="1"/>
    <col min="4" max="4" width="12" style="16" customWidth="1"/>
    <col min="5" max="5" width="11.75" style="16" customWidth="1"/>
    <col min="6" max="6" width="16.125" style="16" bestFit="1" customWidth="1"/>
    <col min="7" max="7" width="11.625" style="16" customWidth="1"/>
    <col min="8" max="8" width="11" style="16"/>
    <col min="9" max="9" width="11.25" style="16" customWidth="1"/>
    <col min="10" max="10" width="15.125" style="16" bestFit="1" customWidth="1"/>
    <col min="11" max="11" width="30" style="16" customWidth="1"/>
    <col min="12" max="16384" width="11" style="16"/>
  </cols>
  <sheetData>
    <row r="1" spans="2:11" ht="15" thickBot="1" x14ac:dyDescent="0.25"/>
    <row r="2" spans="2:11" s="14" customFormat="1" ht="57.75" customHeight="1" thickBot="1" x14ac:dyDescent="0.25">
      <c r="B2" s="109" t="s">
        <v>4</v>
      </c>
      <c r="C2" s="110"/>
      <c r="D2" s="110" t="s">
        <v>2</v>
      </c>
      <c r="E2" s="110"/>
      <c r="F2" s="110"/>
      <c r="G2" s="110"/>
      <c r="H2" s="110"/>
      <c r="I2" s="110"/>
      <c r="J2" s="110"/>
      <c r="K2" s="111"/>
    </row>
    <row r="3" spans="2:11" s="15" customFormat="1" ht="36" customHeight="1" x14ac:dyDescent="0.2">
      <c r="B3" s="122" t="s">
        <v>5</v>
      </c>
      <c r="C3" s="123"/>
      <c r="D3" s="124" t="str">
        <f>febbraio!D3</f>
        <v>Nome e cognome</v>
      </c>
      <c r="E3" s="125"/>
      <c r="F3" s="7" t="s">
        <v>9</v>
      </c>
      <c r="G3" s="125" t="str">
        <f>febbraio!$G$3</f>
        <v>Indirizzo</v>
      </c>
      <c r="H3" s="125"/>
      <c r="I3" s="125"/>
      <c r="J3" s="103" t="s">
        <v>13</v>
      </c>
      <c r="K3" s="8" t="str">
        <f>febbraio!$K$3</f>
        <v>Nome Banca</v>
      </c>
    </row>
    <row r="4" spans="2:11" s="15" customFormat="1" ht="36" customHeight="1" x14ac:dyDescent="0.2">
      <c r="B4" s="127" t="s">
        <v>6</v>
      </c>
      <c r="C4" s="128"/>
      <c r="D4" s="129">
        <v>2025</v>
      </c>
      <c r="E4" s="130"/>
      <c r="F4" s="9" t="s">
        <v>10</v>
      </c>
      <c r="G4" s="130" t="str">
        <f>febbraio!$G$4</f>
        <v>Zip, Città</v>
      </c>
      <c r="H4" s="130"/>
      <c r="I4" s="130"/>
      <c r="J4" s="104" t="s">
        <v>1</v>
      </c>
      <c r="K4" s="10" t="str">
        <f>febbraio!$K$4</f>
        <v>IBAN</v>
      </c>
    </row>
    <row r="5" spans="2:11" s="15" customFormat="1" ht="36" customHeight="1" thickBot="1" x14ac:dyDescent="0.25">
      <c r="B5" s="117" t="s">
        <v>7</v>
      </c>
      <c r="C5" s="118"/>
      <c r="D5" s="119">
        <f>DATE(D4,3,1)</f>
        <v>45717</v>
      </c>
      <c r="E5" s="120"/>
      <c r="F5" s="11" t="s">
        <v>15</v>
      </c>
      <c r="G5" s="121" t="str">
        <f>febbraio!G5</f>
        <v>inserire</v>
      </c>
      <c r="H5" s="121"/>
      <c r="I5" s="121"/>
      <c r="J5" s="12" t="s">
        <v>16</v>
      </c>
      <c r="K5" s="13" t="str">
        <f>febbraio!K5</f>
        <v>inserire</v>
      </c>
    </row>
    <row r="6" spans="2:11" ht="15.75" x14ac:dyDescent="0.25">
      <c r="B6" s="18"/>
      <c r="C6" s="18"/>
      <c r="D6" s="19"/>
      <c r="E6" s="19"/>
      <c r="F6" s="20"/>
      <c r="G6" s="20"/>
      <c r="H6" s="20"/>
      <c r="I6" s="20"/>
      <c r="J6" s="20"/>
      <c r="K6" s="20"/>
    </row>
    <row r="7" spans="2:11" ht="75" customHeight="1" x14ac:dyDescent="0.2">
      <c r="B7" s="112" t="s">
        <v>3</v>
      </c>
      <c r="C7" s="113"/>
      <c r="D7" s="114" t="s">
        <v>19</v>
      </c>
      <c r="E7" s="115"/>
      <c r="F7" s="115"/>
      <c r="G7" s="115"/>
      <c r="H7" s="115"/>
      <c r="I7" s="115"/>
      <c r="J7" s="115"/>
      <c r="K7" s="116"/>
    </row>
    <row r="8" spans="2:11" ht="30" customHeight="1" thickBot="1" x14ac:dyDescent="0.25"/>
    <row r="9" spans="2:11" s="21" customFormat="1" ht="22.5" customHeight="1" thickBot="1" x14ac:dyDescent="0.25">
      <c r="B9" s="22"/>
      <c r="D9" s="105" t="s">
        <v>33</v>
      </c>
      <c r="E9" s="106"/>
      <c r="F9" s="107" t="s">
        <v>34</v>
      </c>
      <c r="G9" s="106"/>
      <c r="H9" s="108" t="s">
        <v>35</v>
      </c>
      <c r="I9" s="106"/>
      <c r="J9" s="23" t="s">
        <v>36</v>
      </c>
      <c r="K9" s="24" t="s">
        <v>37</v>
      </c>
    </row>
    <row r="10" spans="2:11" s="25" customFormat="1" ht="63.75" x14ac:dyDescent="0.2">
      <c r="B10" s="144" t="s">
        <v>20</v>
      </c>
      <c r="C10" s="145"/>
      <c r="D10" s="26" t="s">
        <v>38</v>
      </c>
      <c r="E10" s="27" t="s">
        <v>39</v>
      </c>
      <c r="F10" s="28" t="s">
        <v>40</v>
      </c>
      <c r="G10" s="29" t="s">
        <v>39</v>
      </c>
      <c r="H10" s="26" t="s">
        <v>40</v>
      </c>
      <c r="I10" s="27" t="s">
        <v>41</v>
      </c>
      <c r="J10" s="30" t="s">
        <v>42</v>
      </c>
      <c r="K10" s="31" t="s">
        <v>43</v>
      </c>
    </row>
    <row r="11" spans="2:11" s="32" customFormat="1" ht="12.95" customHeight="1" thickBot="1" x14ac:dyDescent="0.25">
      <c r="B11" s="146"/>
      <c r="C11" s="147"/>
      <c r="D11" s="33">
        <v>4</v>
      </c>
      <c r="E11" s="34">
        <v>0</v>
      </c>
      <c r="F11" s="35">
        <v>9</v>
      </c>
      <c r="G11" s="36">
        <v>0</v>
      </c>
      <c r="H11" s="33">
        <v>7</v>
      </c>
      <c r="I11" s="34">
        <v>0</v>
      </c>
      <c r="J11" s="37">
        <v>7.5</v>
      </c>
      <c r="K11" s="38" t="s">
        <v>44</v>
      </c>
    </row>
    <row r="12" spans="2:11" x14ac:dyDescent="0.2">
      <c r="B12" s="39">
        <f>C12</f>
        <v>45717</v>
      </c>
      <c r="C12" s="40">
        <f>D5</f>
        <v>45717</v>
      </c>
      <c r="D12" s="45"/>
      <c r="E12" s="46"/>
      <c r="F12" s="45"/>
      <c r="G12" s="46"/>
      <c r="H12" s="45"/>
      <c r="I12" s="47"/>
      <c r="J12" s="48"/>
      <c r="K12" s="132"/>
    </row>
    <row r="13" spans="2:11" x14ac:dyDescent="0.2">
      <c r="B13" s="41">
        <f t="shared" ref="B13:B42" si="0">C13</f>
        <v>45718</v>
      </c>
      <c r="C13" s="42">
        <f>C12+1</f>
        <v>45718</v>
      </c>
      <c r="D13" s="49"/>
      <c r="E13" s="50"/>
      <c r="F13" s="49"/>
      <c r="G13" s="50"/>
      <c r="H13" s="49"/>
      <c r="I13" s="51"/>
      <c r="J13" s="52"/>
      <c r="K13" s="133"/>
    </row>
    <row r="14" spans="2:11" x14ac:dyDescent="0.2">
      <c r="B14" s="41">
        <f t="shared" si="0"/>
        <v>45719</v>
      </c>
      <c r="C14" s="42">
        <f>C13+1</f>
        <v>45719</v>
      </c>
      <c r="D14" s="49"/>
      <c r="E14" s="50"/>
      <c r="F14" s="49"/>
      <c r="G14" s="50"/>
      <c r="H14" s="49"/>
      <c r="I14" s="51"/>
      <c r="J14" s="52"/>
      <c r="K14" s="133"/>
    </row>
    <row r="15" spans="2:11" x14ac:dyDescent="0.2">
      <c r="B15" s="41">
        <f t="shared" si="0"/>
        <v>45720</v>
      </c>
      <c r="C15" s="42">
        <f>C14+1</f>
        <v>45720</v>
      </c>
      <c r="D15" s="49"/>
      <c r="E15" s="50"/>
      <c r="F15" s="49"/>
      <c r="G15" s="50"/>
      <c r="H15" s="49"/>
      <c r="I15" s="51"/>
      <c r="J15" s="52"/>
      <c r="K15" s="133"/>
    </row>
    <row r="16" spans="2:11" x14ac:dyDescent="0.2">
      <c r="B16" s="41">
        <f t="shared" si="0"/>
        <v>45721</v>
      </c>
      <c r="C16" s="42">
        <f>C15+1</f>
        <v>45721</v>
      </c>
      <c r="D16" s="49"/>
      <c r="E16" s="50"/>
      <c r="F16" s="49"/>
      <c r="G16" s="50"/>
      <c r="H16" s="49"/>
      <c r="I16" s="51"/>
      <c r="J16" s="52"/>
      <c r="K16" s="133"/>
    </row>
    <row r="17" spans="2:11" x14ac:dyDescent="0.2">
      <c r="B17" s="41">
        <f t="shared" si="0"/>
        <v>45722</v>
      </c>
      <c r="C17" s="42">
        <f>C16+1</f>
        <v>45722</v>
      </c>
      <c r="D17" s="49"/>
      <c r="E17" s="50"/>
      <c r="F17" s="49"/>
      <c r="G17" s="50"/>
      <c r="H17" s="49"/>
      <c r="I17" s="51"/>
      <c r="J17" s="52"/>
      <c r="K17" s="133"/>
    </row>
    <row r="18" spans="2:11" x14ac:dyDescent="0.2">
      <c r="B18" s="41">
        <f t="shared" si="0"/>
        <v>45723</v>
      </c>
      <c r="C18" s="42">
        <f t="shared" ref="C18:C42" si="1">C17+1</f>
        <v>45723</v>
      </c>
      <c r="D18" s="49"/>
      <c r="E18" s="50"/>
      <c r="F18" s="49"/>
      <c r="G18" s="50"/>
      <c r="H18" s="49"/>
      <c r="I18" s="51"/>
      <c r="J18" s="52"/>
      <c r="K18" s="133"/>
    </row>
    <row r="19" spans="2:11" x14ac:dyDescent="0.2">
      <c r="B19" s="41">
        <f t="shared" si="0"/>
        <v>45724</v>
      </c>
      <c r="C19" s="42">
        <f t="shared" si="1"/>
        <v>45724</v>
      </c>
      <c r="D19" s="49"/>
      <c r="E19" s="50"/>
      <c r="F19" s="49"/>
      <c r="G19" s="50"/>
      <c r="H19" s="49"/>
      <c r="I19" s="51"/>
      <c r="J19" s="52"/>
      <c r="K19" s="133"/>
    </row>
    <row r="20" spans="2:11" x14ac:dyDescent="0.2">
      <c r="B20" s="41">
        <f t="shared" si="0"/>
        <v>45725</v>
      </c>
      <c r="C20" s="42">
        <f t="shared" si="1"/>
        <v>45725</v>
      </c>
      <c r="D20" s="49"/>
      <c r="E20" s="50"/>
      <c r="F20" s="49"/>
      <c r="G20" s="50"/>
      <c r="H20" s="49"/>
      <c r="I20" s="51"/>
      <c r="J20" s="52"/>
      <c r="K20" s="133"/>
    </row>
    <row r="21" spans="2:11" x14ac:dyDescent="0.2">
      <c r="B21" s="41">
        <f t="shared" si="0"/>
        <v>45726</v>
      </c>
      <c r="C21" s="42">
        <f t="shared" si="1"/>
        <v>45726</v>
      </c>
      <c r="D21" s="49"/>
      <c r="E21" s="50"/>
      <c r="F21" s="49"/>
      <c r="G21" s="50"/>
      <c r="H21" s="49"/>
      <c r="I21" s="51"/>
      <c r="J21" s="52"/>
      <c r="K21" s="133"/>
    </row>
    <row r="22" spans="2:11" x14ac:dyDescent="0.2">
      <c r="B22" s="41">
        <f t="shared" si="0"/>
        <v>45727</v>
      </c>
      <c r="C22" s="42">
        <f t="shared" si="1"/>
        <v>45727</v>
      </c>
      <c r="D22" s="49"/>
      <c r="E22" s="50"/>
      <c r="F22" s="49"/>
      <c r="G22" s="50"/>
      <c r="H22" s="49"/>
      <c r="I22" s="51"/>
      <c r="J22" s="52"/>
      <c r="K22" s="133"/>
    </row>
    <row r="23" spans="2:11" x14ac:dyDescent="0.2">
      <c r="B23" s="41">
        <f t="shared" si="0"/>
        <v>45728</v>
      </c>
      <c r="C23" s="42">
        <f t="shared" si="1"/>
        <v>45728</v>
      </c>
      <c r="D23" s="49"/>
      <c r="E23" s="50"/>
      <c r="F23" s="49"/>
      <c r="G23" s="50"/>
      <c r="H23" s="49"/>
      <c r="I23" s="51"/>
      <c r="J23" s="52"/>
      <c r="K23" s="133"/>
    </row>
    <row r="24" spans="2:11" x14ac:dyDescent="0.2">
      <c r="B24" s="41">
        <f t="shared" si="0"/>
        <v>45729</v>
      </c>
      <c r="C24" s="42">
        <f t="shared" si="1"/>
        <v>45729</v>
      </c>
      <c r="D24" s="49"/>
      <c r="E24" s="50"/>
      <c r="F24" s="49"/>
      <c r="G24" s="50"/>
      <c r="H24" s="49"/>
      <c r="I24" s="51"/>
      <c r="J24" s="52"/>
      <c r="K24" s="133"/>
    </row>
    <row r="25" spans="2:11" x14ac:dyDescent="0.2">
      <c r="B25" s="41">
        <f t="shared" si="0"/>
        <v>45730</v>
      </c>
      <c r="C25" s="42">
        <f t="shared" si="1"/>
        <v>45730</v>
      </c>
      <c r="D25" s="49"/>
      <c r="E25" s="50"/>
      <c r="F25" s="49"/>
      <c r="G25" s="50"/>
      <c r="H25" s="49"/>
      <c r="I25" s="51"/>
      <c r="J25" s="52"/>
      <c r="K25" s="133"/>
    </row>
    <row r="26" spans="2:11" x14ac:dyDescent="0.2">
      <c r="B26" s="41">
        <f t="shared" si="0"/>
        <v>45731</v>
      </c>
      <c r="C26" s="42">
        <f t="shared" si="1"/>
        <v>45731</v>
      </c>
      <c r="D26" s="49"/>
      <c r="E26" s="50"/>
      <c r="F26" s="49"/>
      <c r="G26" s="50"/>
      <c r="H26" s="49"/>
      <c r="I26" s="51"/>
      <c r="J26" s="52"/>
      <c r="K26" s="133"/>
    </row>
    <row r="27" spans="2:11" x14ac:dyDescent="0.2">
      <c r="B27" s="41">
        <f t="shared" si="0"/>
        <v>45732</v>
      </c>
      <c r="C27" s="42">
        <f t="shared" si="1"/>
        <v>45732</v>
      </c>
      <c r="D27" s="49"/>
      <c r="E27" s="50"/>
      <c r="F27" s="49"/>
      <c r="G27" s="50"/>
      <c r="H27" s="49"/>
      <c r="I27" s="51"/>
      <c r="J27" s="52"/>
      <c r="K27" s="133"/>
    </row>
    <row r="28" spans="2:11" x14ac:dyDescent="0.2">
      <c r="B28" s="41">
        <f t="shared" si="0"/>
        <v>45733</v>
      </c>
      <c r="C28" s="42">
        <f t="shared" si="1"/>
        <v>45733</v>
      </c>
      <c r="D28" s="49"/>
      <c r="E28" s="50"/>
      <c r="F28" s="49"/>
      <c r="G28" s="50"/>
      <c r="H28" s="49"/>
      <c r="I28" s="51"/>
      <c r="J28" s="52"/>
      <c r="K28" s="133"/>
    </row>
    <row r="29" spans="2:11" x14ac:dyDescent="0.2">
      <c r="B29" s="41">
        <f t="shared" si="0"/>
        <v>45734</v>
      </c>
      <c r="C29" s="42">
        <f t="shared" si="1"/>
        <v>45734</v>
      </c>
      <c r="D29" s="49"/>
      <c r="E29" s="50"/>
      <c r="F29" s="49"/>
      <c r="G29" s="50"/>
      <c r="H29" s="49"/>
      <c r="I29" s="51"/>
      <c r="J29" s="52"/>
      <c r="K29" s="133"/>
    </row>
    <row r="30" spans="2:11" x14ac:dyDescent="0.2">
      <c r="B30" s="41">
        <f t="shared" si="0"/>
        <v>45735</v>
      </c>
      <c r="C30" s="42">
        <f t="shared" si="1"/>
        <v>45735</v>
      </c>
      <c r="D30" s="49"/>
      <c r="E30" s="50"/>
      <c r="F30" s="49"/>
      <c r="G30" s="50"/>
      <c r="H30" s="49"/>
      <c r="I30" s="51"/>
      <c r="J30" s="52"/>
      <c r="K30" s="133"/>
    </row>
    <row r="31" spans="2:11" x14ac:dyDescent="0.2">
      <c r="B31" s="41">
        <f t="shared" si="0"/>
        <v>45736</v>
      </c>
      <c r="C31" s="42">
        <f t="shared" si="1"/>
        <v>45736</v>
      </c>
      <c r="D31" s="49"/>
      <c r="E31" s="50"/>
      <c r="F31" s="49"/>
      <c r="G31" s="50"/>
      <c r="H31" s="49"/>
      <c r="I31" s="51"/>
      <c r="J31" s="52"/>
      <c r="K31" s="133"/>
    </row>
    <row r="32" spans="2:11" x14ac:dyDescent="0.2">
      <c r="B32" s="41">
        <f t="shared" si="0"/>
        <v>45737</v>
      </c>
      <c r="C32" s="42">
        <f t="shared" si="1"/>
        <v>45737</v>
      </c>
      <c r="D32" s="49"/>
      <c r="E32" s="50"/>
      <c r="F32" s="49"/>
      <c r="G32" s="50"/>
      <c r="H32" s="49"/>
      <c r="I32" s="51"/>
      <c r="J32" s="52"/>
      <c r="K32" s="133"/>
    </row>
    <row r="33" spans="2:11" x14ac:dyDescent="0.2">
      <c r="B33" s="41">
        <f t="shared" si="0"/>
        <v>45738</v>
      </c>
      <c r="C33" s="42">
        <f t="shared" si="1"/>
        <v>45738</v>
      </c>
      <c r="D33" s="49"/>
      <c r="E33" s="50"/>
      <c r="F33" s="49"/>
      <c r="G33" s="50"/>
      <c r="H33" s="49"/>
      <c r="I33" s="51"/>
      <c r="J33" s="52"/>
      <c r="K33" s="133"/>
    </row>
    <row r="34" spans="2:11" x14ac:dyDescent="0.2">
      <c r="B34" s="41">
        <f t="shared" si="0"/>
        <v>45739</v>
      </c>
      <c r="C34" s="42">
        <f t="shared" si="1"/>
        <v>45739</v>
      </c>
      <c r="D34" s="49"/>
      <c r="E34" s="50"/>
      <c r="F34" s="49"/>
      <c r="G34" s="50"/>
      <c r="H34" s="49"/>
      <c r="I34" s="51"/>
      <c r="J34" s="52"/>
      <c r="K34" s="133"/>
    </row>
    <row r="35" spans="2:11" x14ac:dyDescent="0.2">
      <c r="B35" s="41">
        <f t="shared" si="0"/>
        <v>45740</v>
      </c>
      <c r="C35" s="42">
        <f t="shared" si="1"/>
        <v>45740</v>
      </c>
      <c r="D35" s="49"/>
      <c r="E35" s="50"/>
      <c r="F35" s="49"/>
      <c r="G35" s="50"/>
      <c r="H35" s="49"/>
      <c r="I35" s="51"/>
      <c r="J35" s="52"/>
      <c r="K35" s="133"/>
    </row>
    <row r="36" spans="2:11" x14ac:dyDescent="0.2">
      <c r="B36" s="41">
        <f t="shared" si="0"/>
        <v>45741</v>
      </c>
      <c r="C36" s="42">
        <f t="shared" si="1"/>
        <v>45741</v>
      </c>
      <c r="D36" s="49"/>
      <c r="E36" s="50"/>
      <c r="F36" s="49"/>
      <c r="G36" s="50"/>
      <c r="H36" s="49"/>
      <c r="I36" s="51"/>
      <c r="J36" s="52"/>
      <c r="K36" s="133"/>
    </row>
    <row r="37" spans="2:11" x14ac:dyDescent="0.2">
      <c r="B37" s="41">
        <f t="shared" si="0"/>
        <v>45742</v>
      </c>
      <c r="C37" s="42">
        <f t="shared" si="1"/>
        <v>45742</v>
      </c>
      <c r="D37" s="49"/>
      <c r="E37" s="50"/>
      <c r="F37" s="49"/>
      <c r="G37" s="50"/>
      <c r="H37" s="49"/>
      <c r="I37" s="51"/>
      <c r="J37" s="52"/>
      <c r="K37" s="133"/>
    </row>
    <row r="38" spans="2:11" x14ac:dyDescent="0.2">
      <c r="B38" s="41">
        <f t="shared" si="0"/>
        <v>45743</v>
      </c>
      <c r="C38" s="42">
        <f t="shared" si="1"/>
        <v>45743</v>
      </c>
      <c r="D38" s="49"/>
      <c r="E38" s="50"/>
      <c r="F38" s="49"/>
      <c r="G38" s="50"/>
      <c r="H38" s="49"/>
      <c r="I38" s="51"/>
      <c r="J38" s="52"/>
      <c r="K38" s="133"/>
    </row>
    <row r="39" spans="2:11" x14ac:dyDescent="0.2">
      <c r="B39" s="41">
        <f t="shared" si="0"/>
        <v>45744</v>
      </c>
      <c r="C39" s="42">
        <f t="shared" si="1"/>
        <v>45744</v>
      </c>
      <c r="D39" s="49"/>
      <c r="E39" s="50"/>
      <c r="F39" s="49"/>
      <c r="G39" s="50"/>
      <c r="H39" s="49"/>
      <c r="I39" s="51"/>
      <c r="J39" s="52"/>
      <c r="K39" s="133"/>
    </row>
    <row r="40" spans="2:11" x14ac:dyDescent="0.2">
      <c r="B40" s="41">
        <f t="shared" si="0"/>
        <v>45745</v>
      </c>
      <c r="C40" s="42">
        <f t="shared" si="1"/>
        <v>45745</v>
      </c>
      <c r="D40" s="49"/>
      <c r="E40" s="50"/>
      <c r="F40" s="49"/>
      <c r="G40" s="50"/>
      <c r="H40" s="49"/>
      <c r="I40" s="51"/>
      <c r="J40" s="52"/>
      <c r="K40" s="133"/>
    </row>
    <row r="41" spans="2:11" x14ac:dyDescent="0.2">
      <c r="B41" s="41">
        <f t="shared" si="0"/>
        <v>45746</v>
      </c>
      <c r="C41" s="42">
        <f t="shared" si="1"/>
        <v>45746</v>
      </c>
      <c r="D41" s="49"/>
      <c r="E41" s="50"/>
      <c r="F41" s="49"/>
      <c r="G41" s="50"/>
      <c r="H41" s="49"/>
      <c r="I41" s="51"/>
      <c r="J41" s="52"/>
      <c r="K41" s="133"/>
    </row>
    <row r="42" spans="2:11" ht="15" thickBot="1" x14ac:dyDescent="0.25">
      <c r="B42" s="43">
        <f t="shared" si="0"/>
        <v>45747</v>
      </c>
      <c r="C42" s="44">
        <f t="shared" si="1"/>
        <v>45747</v>
      </c>
      <c r="D42" s="53"/>
      <c r="E42" s="54"/>
      <c r="F42" s="53"/>
      <c r="G42" s="54"/>
      <c r="H42" s="53"/>
      <c r="I42" s="55"/>
      <c r="J42" s="56"/>
      <c r="K42" s="134"/>
    </row>
    <row r="43" spans="2:11" ht="13.5" customHeight="1" thickBot="1" x14ac:dyDescent="0.25">
      <c r="B43" s="57"/>
      <c r="C43" s="58"/>
      <c r="D43" s="58"/>
      <c r="E43" s="58"/>
      <c r="F43" s="58"/>
      <c r="G43" s="58"/>
      <c r="H43" s="58"/>
      <c r="I43" s="58"/>
      <c r="J43" s="58"/>
      <c r="K43" s="58"/>
    </row>
    <row r="44" spans="2:11" s="59" customFormat="1" ht="27" customHeight="1" thickBot="1" x14ac:dyDescent="0.25">
      <c r="B44" s="135" t="s">
        <v>45</v>
      </c>
      <c r="C44" s="136"/>
      <c r="D44" s="60">
        <f t="shared" ref="D44:J44" si="2">COUNTIF(D12:D42,"*")*D11</f>
        <v>0</v>
      </c>
      <c r="E44" s="61">
        <f t="shared" si="2"/>
        <v>0</v>
      </c>
      <c r="F44" s="60">
        <f t="shared" si="2"/>
        <v>0</v>
      </c>
      <c r="G44" s="61">
        <f t="shared" si="2"/>
        <v>0</v>
      </c>
      <c r="H44" s="60">
        <f t="shared" si="2"/>
        <v>0</v>
      </c>
      <c r="I44" s="61">
        <f t="shared" si="2"/>
        <v>0</v>
      </c>
      <c r="J44" s="61">
        <f t="shared" si="2"/>
        <v>0</v>
      </c>
      <c r="K44" s="61">
        <f>K12</f>
        <v>0</v>
      </c>
    </row>
    <row r="45" spans="2:11" ht="15" thickBot="1" x14ac:dyDescent="0.25">
      <c r="B45" s="57"/>
      <c r="C45" s="58"/>
      <c r="D45" s="58"/>
      <c r="E45" s="58"/>
      <c r="F45" s="58"/>
      <c r="G45" s="58"/>
      <c r="H45" s="58"/>
      <c r="I45" s="58"/>
      <c r="J45" s="58"/>
      <c r="K45" s="58"/>
    </row>
    <row r="46" spans="2:11" s="59" customFormat="1" ht="27" customHeight="1" thickBot="1" x14ac:dyDescent="0.25">
      <c r="B46" s="135" t="s">
        <v>46</v>
      </c>
      <c r="C46" s="136"/>
      <c r="D46" s="137">
        <f>SUM(D44:E44)</f>
        <v>0</v>
      </c>
      <c r="E46" s="138"/>
      <c r="F46" s="137">
        <f>SUM(F44:G44)</f>
        <v>0</v>
      </c>
      <c r="G46" s="138"/>
      <c r="H46" s="137">
        <f>SUM(H44:I44)</f>
        <v>0</v>
      </c>
      <c r="I46" s="138"/>
      <c r="J46" s="62">
        <f>J44</f>
        <v>0</v>
      </c>
      <c r="K46" s="63">
        <f>K44</f>
        <v>0</v>
      </c>
    </row>
    <row r="47" spans="2:11" ht="15" thickBot="1" x14ac:dyDescent="0.25">
      <c r="B47" s="57"/>
      <c r="C47" s="58"/>
      <c r="D47" s="58"/>
      <c r="E47" s="58"/>
      <c r="F47" s="58"/>
      <c r="G47" s="58"/>
      <c r="H47" s="58"/>
      <c r="I47" s="58"/>
      <c r="J47" s="58"/>
      <c r="K47" s="58"/>
    </row>
    <row r="48" spans="2:11" s="64" customFormat="1" ht="27" customHeight="1" thickBot="1" x14ac:dyDescent="0.25">
      <c r="B48" s="65"/>
      <c r="H48" s="142" t="s">
        <v>47</v>
      </c>
      <c r="I48" s="143"/>
      <c r="J48" s="143"/>
      <c r="K48" s="66">
        <f>SUM(D46+F46+H46+J46+K46)</f>
        <v>0</v>
      </c>
    </row>
    <row r="49" spans="2:11" s="67" customFormat="1" ht="15" x14ac:dyDescent="0.2">
      <c r="B49" s="68"/>
    </row>
    <row r="50" spans="2:11" s="67" customFormat="1" ht="15" x14ac:dyDescent="0.2">
      <c r="B50" s="68"/>
    </row>
    <row r="51" spans="2:11" s="67" customFormat="1" ht="40.5" customHeight="1" x14ac:dyDescent="0.2">
      <c r="B51" s="139" t="s">
        <v>48</v>
      </c>
      <c r="C51" s="140"/>
      <c r="D51" s="140"/>
      <c r="E51" s="140"/>
      <c r="F51" s="141"/>
      <c r="G51" s="141"/>
      <c r="H51" s="69"/>
      <c r="I51" s="139" t="s">
        <v>49</v>
      </c>
      <c r="J51" s="140"/>
      <c r="K51" s="70"/>
    </row>
  </sheetData>
  <mergeCells count="26">
    <mergeCell ref="H48:J48"/>
    <mergeCell ref="B51:D51"/>
    <mergeCell ref="E51:G51"/>
    <mergeCell ref="I51:J51"/>
    <mergeCell ref="B10:C11"/>
    <mergeCell ref="K12:K42"/>
    <mergeCell ref="B44:C44"/>
    <mergeCell ref="B46:C46"/>
    <mergeCell ref="D46:E46"/>
    <mergeCell ref="F46:G46"/>
    <mergeCell ref="H46:I46"/>
    <mergeCell ref="B5:C5"/>
    <mergeCell ref="D5:E5"/>
    <mergeCell ref="D9:E9"/>
    <mergeCell ref="F9:G9"/>
    <mergeCell ref="H9:I9"/>
    <mergeCell ref="G5:I5"/>
    <mergeCell ref="B7:C7"/>
    <mergeCell ref="D7:K7"/>
    <mergeCell ref="B2:K2"/>
    <mergeCell ref="B3:C3"/>
    <mergeCell ref="D3:E3"/>
    <mergeCell ref="G3:I3"/>
    <mergeCell ref="B4:C4"/>
    <mergeCell ref="D4:E4"/>
    <mergeCell ref="G4:I4"/>
  </mergeCells>
  <conditionalFormatting sqref="D12:E42">
    <cfRule type="expression" dxfId="49" priority="3" stopIfTrue="1">
      <formula>OR(AND(#REF!&lt;&gt;"",$D12&lt;&gt;""),AND(#REF!&lt;&gt;"",$E12&lt;&gt;""),AND($D12&lt;&gt;"",$E12&lt;&gt;""))</formula>
    </cfRule>
  </conditionalFormatting>
  <conditionalFormatting sqref="D12:J42">
    <cfRule type="expression" dxfId="48" priority="2" stopIfTrue="1">
      <formula>(OR(WEEKDAY($B12,2)=6,WEEKDAY($B12,2)=7))</formula>
    </cfRule>
  </conditionalFormatting>
  <conditionalFormatting sqref="F12:G42">
    <cfRule type="expression" dxfId="47" priority="4" stopIfTrue="1">
      <formula>OR(AND(#REF!&lt;&gt;"",$F12&lt;&gt;""),AND(#REF!&lt;&gt;"",$G12&lt;&gt;""),AND($F12&lt;&gt;"",$G12&lt;&gt;""))</formula>
    </cfRule>
  </conditionalFormatting>
  <conditionalFormatting sqref="H12:J42">
    <cfRule type="expression" dxfId="46" priority="5" stopIfTrue="1">
      <formula>OR(AND(#REF!&lt;&gt;"",$H12&lt;&gt;""),AND(#REF!&lt;&gt;"",$I12&lt;&gt;""),AND($H12&lt;&gt;"",$I12&lt;&gt;""))</formula>
    </cfRule>
  </conditionalFormatting>
  <conditionalFormatting sqref="J12">
    <cfRule type="expression" dxfId="45" priority="1" stopIfTrue="1">
      <formula>(OR(WEEKDAY($B12,2)=6,WEEKDAY($B12,2)=7))</formula>
    </cfRule>
  </conditionalFormatting>
  <pageMargins left="0.70866141732283472" right="0.70866141732283472" top="0.78740157480314965" bottom="0.78740157480314965" header="0.31496062992125984" footer="0.31496062992125984"/>
  <pageSetup paperSize="9" scale="61"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50"/>
  <sheetViews>
    <sheetView topLeftCell="A2" zoomScale="98" zoomScaleNormal="98" workbookViewId="0">
      <selection activeCell="D4" sqref="D4:E4"/>
    </sheetView>
  </sheetViews>
  <sheetFormatPr baseColWidth="10" defaultColWidth="11" defaultRowHeight="14.25" x14ac:dyDescent="0.2"/>
  <cols>
    <col min="1" max="1" width="4.25" style="16" customWidth="1"/>
    <col min="2" max="2" width="5" style="17" customWidth="1"/>
    <col min="3" max="3" width="7.625" style="16" bestFit="1" customWidth="1"/>
    <col min="4" max="4" width="11.75" style="16" customWidth="1"/>
    <col min="5" max="5" width="11.5" style="16" customWidth="1"/>
    <col min="6" max="6" width="16.125" style="16" bestFit="1" customWidth="1"/>
    <col min="7" max="7" width="11.625" style="16" customWidth="1"/>
    <col min="8" max="8" width="11" style="16"/>
    <col min="9" max="9" width="11.625" style="16" customWidth="1"/>
    <col min="10" max="10" width="15.125" style="16" bestFit="1" customWidth="1"/>
    <col min="11" max="11" width="29.875" style="16" customWidth="1"/>
    <col min="12" max="16384" width="11" style="16"/>
  </cols>
  <sheetData>
    <row r="1" spans="2:11" ht="15" thickBot="1" x14ac:dyDescent="0.25"/>
    <row r="2" spans="2:11" s="14" customFormat="1" ht="57.75" customHeight="1" thickBot="1" x14ac:dyDescent="0.25">
      <c r="B2" s="109" t="s">
        <v>4</v>
      </c>
      <c r="C2" s="110"/>
      <c r="D2" s="110" t="s">
        <v>2</v>
      </c>
      <c r="E2" s="110"/>
      <c r="F2" s="110"/>
      <c r="G2" s="110"/>
      <c r="H2" s="110"/>
      <c r="I2" s="110"/>
      <c r="J2" s="110"/>
      <c r="K2" s="111"/>
    </row>
    <row r="3" spans="2:11" s="15" customFormat="1" ht="36" customHeight="1" x14ac:dyDescent="0.2">
      <c r="B3" s="122" t="s">
        <v>5</v>
      </c>
      <c r="C3" s="123"/>
      <c r="D3" s="124" t="str">
        <f>marzo!D3</f>
        <v>Nome e cognome</v>
      </c>
      <c r="E3" s="125"/>
      <c r="F3" s="7" t="s">
        <v>9</v>
      </c>
      <c r="G3" s="125" t="str">
        <f>marzo!$G$3</f>
        <v>Indirizzo</v>
      </c>
      <c r="H3" s="125"/>
      <c r="I3" s="125"/>
      <c r="J3" s="103" t="s">
        <v>13</v>
      </c>
      <c r="K3" s="8" t="str">
        <f>marzo!$K$3</f>
        <v>Nome Banca</v>
      </c>
    </row>
    <row r="4" spans="2:11" s="15" customFormat="1" ht="36" customHeight="1" x14ac:dyDescent="0.2">
      <c r="B4" s="127" t="s">
        <v>6</v>
      </c>
      <c r="C4" s="128"/>
      <c r="D4" s="129">
        <v>2025</v>
      </c>
      <c r="E4" s="130"/>
      <c r="F4" s="9" t="s">
        <v>10</v>
      </c>
      <c r="G4" s="130" t="str">
        <f>marzo!$G$4</f>
        <v>Zip, Città</v>
      </c>
      <c r="H4" s="130"/>
      <c r="I4" s="130"/>
      <c r="J4" s="104" t="s">
        <v>1</v>
      </c>
      <c r="K4" s="10" t="str">
        <f>marzo!$K$4</f>
        <v>IBAN</v>
      </c>
    </row>
    <row r="5" spans="2:11" s="15" customFormat="1" ht="36" customHeight="1" thickBot="1" x14ac:dyDescent="0.25">
      <c r="B5" s="117" t="s">
        <v>7</v>
      </c>
      <c r="C5" s="118"/>
      <c r="D5" s="119">
        <f>DATE(D4,4,1)</f>
        <v>45748</v>
      </c>
      <c r="E5" s="120"/>
      <c r="F5" s="11" t="s">
        <v>15</v>
      </c>
      <c r="G5" s="121" t="str">
        <f>marzo!G5</f>
        <v>inserire</v>
      </c>
      <c r="H5" s="121"/>
      <c r="I5" s="121"/>
      <c r="J5" s="12" t="s">
        <v>16</v>
      </c>
      <c r="K5" s="13" t="str">
        <f>marzo!K5</f>
        <v>inserire</v>
      </c>
    </row>
    <row r="6" spans="2:11" ht="15.75" x14ac:dyDescent="0.25">
      <c r="B6" s="18"/>
      <c r="C6" s="18"/>
      <c r="D6" s="19"/>
      <c r="E6" s="19"/>
      <c r="F6" s="20"/>
      <c r="G6" s="20"/>
      <c r="H6" s="20"/>
      <c r="I6" s="20"/>
      <c r="J6" s="20"/>
      <c r="K6" s="20"/>
    </row>
    <row r="7" spans="2:11" ht="75" customHeight="1" x14ac:dyDescent="0.2">
      <c r="B7" s="112" t="s">
        <v>3</v>
      </c>
      <c r="C7" s="113"/>
      <c r="D7" s="114" t="s">
        <v>19</v>
      </c>
      <c r="E7" s="115"/>
      <c r="F7" s="115"/>
      <c r="G7" s="115"/>
      <c r="H7" s="115"/>
      <c r="I7" s="115"/>
      <c r="J7" s="115"/>
      <c r="K7" s="116"/>
    </row>
    <row r="8" spans="2:11" ht="30" customHeight="1" thickBot="1" x14ac:dyDescent="0.25"/>
    <row r="9" spans="2:11" s="21" customFormat="1" ht="22.5" customHeight="1" thickBot="1" x14ac:dyDescent="0.25">
      <c r="B9" s="22"/>
      <c r="D9" s="105" t="s">
        <v>33</v>
      </c>
      <c r="E9" s="106"/>
      <c r="F9" s="107" t="s">
        <v>34</v>
      </c>
      <c r="G9" s="106"/>
      <c r="H9" s="108" t="s">
        <v>35</v>
      </c>
      <c r="I9" s="106"/>
      <c r="J9" s="23" t="s">
        <v>36</v>
      </c>
      <c r="K9" s="24" t="s">
        <v>37</v>
      </c>
    </row>
    <row r="10" spans="2:11" s="25" customFormat="1" ht="63.75" x14ac:dyDescent="0.2">
      <c r="B10" s="144" t="s">
        <v>20</v>
      </c>
      <c r="C10" s="145"/>
      <c r="D10" s="26" t="s">
        <v>38</v>
      </c>
      <c r="E10" s="27" t="s">
        <v>39</v>
      </c>
      <c r="F10" s="28" t="s">
        <v>40</v>
      </c>
      <c r="G10" s="29" t="s">
        <v>39</v>
      </c>
      <c r="H10" s="26" t="s">
        <v>40</v>
      </c>
      <c r="I10" s="27" t="s">
        <v>41</v>
      </c>
      <c r="J10" s="30" t="s">
        <v>42</v>
      </c>
      <c r="K10" s="31" t="s">
        <v>43</v>
      </c>
    </row>
    <row r="11" spans="2:11" s="32" customFormat="1" ht="12.95" customHeight="1" thickBot="1" x14ac:dyDescent="0.25">
      <c r="B11" s="146"/>
      <c r="C11" s="147"/>
      <c r="D11" s="33">
        <v>4</v>
      </c>
      <c r="E11" s="34">
        <v>0</v>
      </c>
      <c r="F11" s="35">
        <v>9</v>
      </c>
      <c r="G11" s="36">
        <v>0</v>
      </c>
      <c r="H11" s="33">
        <v>7</v>
      </c>
      <c r="I11" s="34">
        <v>0</v>
      </c>
      <c r="J11" s="37">
        <v>7.5</v>
      </c>
      <c r="K11" s="38" t="s">
        <v>44</v>
      </c>
    </row>
    <row r="12" spans="2:11" x14ac:dyDescent="0.2">
      <c r="B12" s="39">
        <f>C12</f>
        <v>45748</v>
      </c>
      <c r="C12" s="40">
        <f>D5</f>
        <v>45748</v>
      </c>
      <c r="D12" s="45"/>
      <c r="E12" s="46"/>
      <c r="F12" s="45"/>
      <c r="G12" s="46"/>
      <c r="H12" s="45"/>
      <c r="I12" s="47"/>
      <c r="J12" s="48"/>
      <c r="K12" s="132"/>
    </row>
    <row r="13" spans="2:11" x14ac:dyDescent="0.2">
      <c r="B13" s="41">
        <f t="shared" ref="B13:B41" si="0">C13</f>
        <v>45749</v>
      </c>
      <c r="C13" s="42">
        <f>C12+1</f>
        <v>45749</v>
      </c>
      <c r="D13" s="49"/>
      <c r="E13" s="50"/>
      <c r="F13" s="49"/>
      <c r="G13" s="50"/>
      <c r="H13" s="49"/>
      <c r="I13" s="51"/>
      <c r="J13" s="52"/>
      <c r="K13" s="133"/>
    </row>
    <row r="14" spans="2:11" x14ac:dyDescent="0.2">
      <c r="B14" s="41">
        <f t="shared" si="0"/>
        <v>45750</v>
      </c>
      <c r="C14" s="42">
        <f>C13+1</f>
        <v>45750</v>
      </c>
      <c r="D14" s="49"/>
      <c r="E14" s="50"/>
      <c r="F14" s="49"/>
      <c r="G14" s="50"/>
      <c r="H14" s="49"/>
      <c r="I14" s="51"/>
      <c r="J14" s="52"/>
      <c r="K14" s="133"/>
    </row>
    <row r="15" spans="2:11" x14ac:dyDescent="0.2">
      <c r="B15" s="41">
        <f t="shared" si="0"/>
        <v>45751</v>
      </c>
      <c r="C15" s="42">
        <f>C14+1</f>
        <v>45751</v>
      </c>
      <c r="D15" s="49"/>
      <c r="E15" s="50"/>
      <c r="F15" s="49"/>
      <c r="G15" s="50"/>
      <c r="H15" s="49"/>
      <c r="I15" s="51"/>
      <c r="J15" s="52"/>
      <c r="K15" s="133"/>
    </row>
    <row r="16" spans="2:11" x14ac:dyDescent="0.2">
      <c r="B16" s="41">
        <f t="shared" si="0"/>
        <v>45752</v>
      </c>
      <c r="C16" s="42">
        <f>C15+1</f>
        <v>45752</v>
      </c>
      <c r="D16" s="49"/>
      <c r="E16" s="50"/>
      <c r="F16" s="49"/>
      <c r="G16" s="50"/>
      <c r="H16" s="49"/>
      <c r="I16" s="51"/>
      <c r="J16" s="52"/>
      <c r="K16" s="133"/>
    </row>
    <row r="17" spans="2:11" x14ac:dyDescent="0.2">
      <c r="B17" s="41">
        <f t="shared" si="0"/>
        <v>45753</v>
      </c>
      <c r="C17" s="42">
        <f>C16+1</f>
        <v>45753</v>
      </c>
      <c r="D17" s="49"/>
      <c r="E17" s="50"/>
      <c r="F17" s="49"/>
      <c r="G17" s="50"/>
      <c r="H17" s="49"/>
      <c r="I17" s="51"/>
      <c r="J17" s="52"/>
      <c r="K17" s="133"/>
    </row>
    <row r="18" spans="2:11" x14ac:dyDescent="0.2">
      <c r="B18" s="41">
        <f t="shared" si="0"/>
        <v>45754</v>
      </c>
      <c r="C18" s="42">
        <f t="shared" ref="C18:C41" si="1">C17+1</f>
        <v>45754</v>
      </c>
      <c r="D18" s="49"/>
      <c r="E18" s="50"/>
      <c r="F18" s="49"/>
      <c r="G18" s="50"/>
      <c r="H18" s="49"/>
      <c r="I18" s="51"/>
      <c r="J18" s="52"/>
      <c r="K18" s="133"/>
    </row>
    <row r="19" spans="2:11" x14ac:dyDescent="0.2">
      <c r="B19" s="41">
        <f t="shared" si="0"/>
        <v>45755</v>
      </c>
      <c r="C19" s="42">
        <f t="shared" si="1"/>
        <v>45755</v>
      </c>
      <c r="D19" s="49"/>
      <c r="E19" s="50"/>
      <c r="F19" s="49"/>
      <c r="G19" s="50"/>
      <c r="H19" s="49"/>
      <c r="I19" s="51"/>
      <c r="J19" s="52"/>
      <c r="K19" s="133"/>
    </row>
    <row r="20" spans="2:11" x14ac:dyDescent="0.2">
      <c r="B20" s="41">
        <f t="shared" si="0"/>
        <v>45756</v>
      </c>
      <c r="C20" s="42">
        <f t="shared" si="1"/>
        <v>45756</v>
      </c>
      <c r="D20" s="49"/>
      <c r="E20" s="50"/>
      <c r="F20" s="49"/>
      <c r="G20" s="50"/>
      <c r="H20" s="49"/>
      <c r="I20" s="51"/>
      <c r="J20" s="52"/>
      <c r="K20" s="133"/>
    </row>
    <row r="21" spans="2:11" x14ac:dyDescent="0.2">
      <c r="B21" s="41">
        <f t="shared" si="0"/>
        <v>45757</v>
      </c>
      <c r="C21" s="42">
        <f t="shared" si="1"/>
        <v>45757</v>
      </c>
      <c r="D21" s="49"/>
      <c r="E21" s="50"/>
      <c r="F21" s="49"/>
      <c r="G21" s="50"/>
      <c r="H21" s="49"/>
      <c r="I21" s="51"/>
      <c r="J21" s="52"/>
      <c r="K21" s="133"/>
    </row>
    <row r="22" spans="2:11" x14ac:dyDescent="0.2">
      <c r="B22" s="41">
        <f t="shared" si="0"/>
        <v>45758</v>
      </c>
      <c r="C22" s="42">
        <f t="shared" si="1"/>
        <v>45758</v>
      </c>
      <c r="D22" s="49"/>
      <c r="E22" s="50"/>
      <c r="F22" s="49"/>
      <c r="G22" s="50"/>
      <c r="H22" s="49"/>
      <c r="I22" s="51"/>
      <c r="J22" s="52"/>
      <c r="K22" s="133"/>
    </row>
    <row r="23" spans="2:11" x14ac:dyDescent="0.2">
      <c r="B23" s="41">
        <f t="shared" si="0"/>
        <v>45759</v>
      </c>
      <c r="C23" s="42">
        <f t="shared" si="1"/>
        <v>45759</v>
      </c>
      <c r="D23" s="49"/>
      <c r="E23" s="50"/>
      <c r="F23" s="49"/>
      <c r="G23" s="50"/>
      <c r="H23" s="49"/>
      <c r="I23" s="51"/>
      <c r="J23" s="52"/>
      <c r="K23" s="133"/>
    </row>
    <row r="24" spans="2:11" x14ac:dyDescent="0.2">
      <c r="B24" s="41">
        <f t="shared" si="0"/>
        <v>45760</v>
      </c>
      <c r="C24" s="42">
        <f t="shared" si="1"/>
        <v>45760</v>
      </c>
      <c r="D24" s="49"/>
      <c r="E24" s="50"/>
      <c r="F24" s="49"/>
      <c r="G24" s="50"/>
      <c r="H24" s="49"/>
      <c r="I24" s="51"/>
      <c r="J24" s="52"/>
      <c r="K24" s="133"/>
    </row>
    <row r="25" spans="2:11" x14ac:dyDescent="0.2">
      <c r="B25" s="41">
        <f t="shared" si="0"/>
        <v>45761</v>
      </c>
      <c r="C25" s="42">
        <f t="shared" si="1"/>
        <v>45761</v>
      </c>
      <c r="D25" s="49"/>
      <c r="E25" s="50"/>
      <c r="F25" s="49"/>
      <c r="G25" s="50"/>
      <c r="H25" s="49"/>
      <c r="I25" s="51"/>
      <c r="J25" s="52"/>
      <c r="K25" s="133"/>
    </row>
    <row r="26" spans="2:11" x14ac:dyDescent="0.2">
      <c r="B26" s="41">
        <f t="shared" si="0"/>
        <v>45762</v>
      </c>
      <c r="C26" s="42">
        <f t="shared" si="1"/>
        <v>45762</v>
      </c>
      <c r="D26" s="49"/>
      <c r="E26" s="50"/>
      <c r="F26" s="49"/>
      <c r="G26" s="50"/>
      <c r="H26" s="49"/>
      <c r="I26" s="51"/>
      <c r="J26" s="52"/>
      <c r="K26" s="133"/>
    </row>
    <row r="27" spans="2:11" x14ac:dyDescent="0.2">
      <c r="B27" s="41">
        <f t="shared" si="0"/>
        <v>45763</v>
      </c>
      <c r="C27" s="42">
        <f t="shared" si="1"/>
        <v>45763</v>
      </c>
      <c r="D27" s="49"/>
      <c r="E27" s="50"/>
      <c r="F27" s="49"/>
      <c r="G27" s="50"/>
      <c r="H27" s="49"/>
      <c r="I27" s="51"/>
      <c r="J27" s="52"/>
      <c r="K27" s="133"/>
    </row>
    <row r="28" spans="2:11" x14ac:dyDescent="0.2">
      <c r="B28" s="41">
        <f t="shared" si="0"/>
        <v>45764</v>
      </c>
      <c r="C28" s="42">
        <f t="shared" si="1"/>
        <v>45764</v>
      </c>
      <c r="D28" s="49"/>
      <c r="E28" s="50"/>
      <c r="F28" s="49"/>
      <c r="G28" s="50"/>
      <c r="H28" s="49"/>
      <c r="I28" s="51"/>
      <c r="J28" s="52"/>
      <c r="K28" s="133"/>
    </row>
    <row r="29" spans="2:11" x14ac:dyDescent="0.2">
      <c r="B29" s="41">
        <f t="shared" si="0"/>
        <v>45765</v>
      </c>
      <c r="C29" s="42">
        <f t="shared" si="1"/>
        <v>45765</v>
      </c>
      <c r="D29" s="49"/>
      <c r="E29" s="50"/>
      <c r="F29" s="49"/>
      <c r="G29" s="50"/>
      <c r="H29" s="49"/>
      <c r="I29" s="51"/>
      <c r="J29" s="52"/>
      <c r="K29" s="133"/>
    </row>
    <row r="30" spans="2:11" x14ac:dyDescent="0.2">
      <c r="B30" s="41">
        <f t="shared" si="0"/>
        <v>45766</v>
      </c>
      <c r="C30" s="42">
        <f t="shared" si="1"/>
        <v>45766</v>
      </c>
      <c r="D30" s="49"/>
      <c r="E30" s="50"/>
      <c r="F30" s="49"/>
      <c r="G30" s="50"/>
      <c r="H30" s="49"/>
      <c r="I30" s="51"/>
      <c r="J30" s="52"/>
      <c r="K30" s="133"/>
    </row>
    <row r="31" spans="2:11" x14ac:dyDescent="0.2">
      <c r="B31" s="41">
        <f t="shared" si="0"/>
        <v>45767</v>
      </c>
      <c r="C31" s="42">
        <f t="shared" si="1"/>
        <v>45767</v>
      </c>
      <c r="D31" s="49"/>
      <c r="E31" s="50"/>
      <c r="F31" s="49"/>
      <c r="G31" s="50"/>
      <c r="H31" s="49"/>
      <c r="I31" s="51"/>
      <c r="J31" s="52"/>
      <c r="K31" s="133"/>
    </row>
    <row r="32" spans="2:11" x14ac:dyDescent="0.2">
      <c r="B32" s="41">
        <f t="shared" si="0"/>
        <v>45768</v>
      </c>
      <c r="C32" s="42">
        <f t="shared" si="1"/>
        <v>45768</v>
      </c>
      <c r="D32" s="49"/>
      <c r="E32" s="50"/>
      <c r="F32" s="49"/>
      <c r="G32" s="50"/>
      <c r="H32" s="49"/>
      <c r="I32" s="51"/>
      <c r="J32" s="52"/>
      <c r="K32" s="133"/>
    </row>
    <row r="33" spans="2:11" x14ac:dyDescent="0.2">
      <c r="B33" s="41">
        <f t="shared" si="0"/>
        <v>45769</v>
      </c>
      <c r="C33" s="42">
        <f t="shared" si="1"/>
        <v>45769</v>
      </c>
      <c r="D33" s="49"/>
      <c r="E33" s="50"/>
      <c r="F33" s="49"/>
      <c r="G33" s="50"/>
      <c r="H33" s="49"/>
      <c r="I33" s="51"/>
      <c r="J33" s="52"/>
      <c r="K33" s="133"/>
    </row>
    <row r="34" spans="2:11" x14ac:dyDescent="0.2">
      <c r="B34" s="41">
        <f t="shared" si="0"/>
        <v>45770</v>
      </c>
      <c r="C34" s="42">
        <f t="shared" si="1"/>
        <v>45770</v>
      </c>
      <c r="D34" s="49"/>
      <c r="E34" s="50"/>
      <c r="F34" s="49"/>
      <c r="G34" s="50"/>
      <c r="H34" s="49"/>
      <c r="I34" s="51"/>
      <c r="J34" s="52"/>
      <c r="K34" s="133"/>
    </row>
    <row r="35" spans="2:11" x14ac:dyDescent="0.2">
      <c r="B35" s="41">
        <f t="shared" si="0"/>
        <v>45771</v>
      </c>
      <c r="C35" s="42">
        <f t="shared" si="1"/>
        <v>45771</v>
      </c>
      <c r="D35" s="49"/>
      <c r="E35" s="50"/>
      <c r="F35" s="49"/>
      <c r="G35" s="50"/>
      <c r="H35" s="49"/>
      <c r="I35" s="51"/>
      <c r="J35" s="52"/>
      <c r="K35" s="133"/>
    </row>
    <row r="36" spans="2:11" x14ac:dyDescent="0.2">
      <c r="B36" s="41">
        <f t="shared" si="0"/>
        <v>45772</v>
      </c>
      <c r="C36" s="42">
        <f t="shared" si="1"/>
        <v>45772</v>
      </c>
      <c r="D36" s="49"/>
      <c r="E36" s="50"/>
      <c r="F36" s="49"/>
      <c r="G36" s="50"/>
      <c r="H36" s="49"/>
      <c r="I36" s="51"/>
      <c r="J36" s="52"/>
      <c r="K36" s="133"/>
    </row>
    <row r="37" spans="2:11" x14ac:dyDescent="0.2">
      <c r="B37" s="41">
        <f t="shared" si="0"/>
        <v>45773</v>
      </c>
      <c r="C37" s="42">
        <f t="shared" si="1"/>
        <v>45773</v>
      </c>
      <c r="D37" s="49"/>
      <c r="E37" s="50"/>
      <c r="F37" s="49"/>
      <c r="G37" s="50"/>
      <c r="H37" s="49"/>
      <c r="I37" s="51"/>
      <c r="J37" s="52"/>
      <c r="K37" s="133"/>
    </row>
    <row r="38" spans="2:11" x14ac:dyDescent="0.2">
      <c r="B38" s="41">
        <f t="shared" si="0"/>
        <v>45774</v>
      </c>
      <c r="C38" s="42">
        <f t="shared" si="1"/>
        <v>45774</v>
      </c>
      <c r="D38" s="49"/>
      <c r="E38" s="50"/>
      <c r="F38" s="49"/>
      <c r="G38" s="50"/>
      <c r="H38" s="49"/>
      <c r="I38" s="51"/>
      <c r="J38" s="52"/>
      <c r="K38" s="133"/>
    </row>
    <row r="39" spans="2:11" x14ac:dyDescent="0.2">
      <c r="B39" s="41">
        <f t="shared" si="0"/>
        <v>45775</v>
      </c>
      <c r="C39" s="42">
        <f t="shared" si="1"/>
        <v>45775</v>
      </c>
      <c r="D39" s="49"/>
      <c r="E39" s="50"/>
      <c r="F39" s="49"/>
      <c r="G39" s="50"/>
      <c r="H39" s="49"/>
      <c r="I39" s="51"/>
      <c r="J39" s="52"/>
      <c r="K39" s="133"/>
    </row>
    <row r="40" spans="2:11" x14ac:dyDescent="0.2">
      <c r="B40" s="41">
        <f t="shared" si="0"/>
        <v>45776</v>
      </c>
      <c r="C40" s="42">
        <f t="shared" si="1"/>
        <v>45776</v>
      </c>
      <c r="D40" s="49"/>
      <c r="E40" s="50"/>
      <c r="F40" s="49"/>
      <c r="G40" s="50"/>
      <c r="H40" s="49"/>
      <c r="I40" s="51"/>
      <c r="J40" s="52"/>
      <c r="K40" s="133"/>
    </row>
    <row r="41" spans="2:11" ht="15" thickBot="1" x14ac:dyDescent="0.25">
      <c r="B41" s="41">
        <f t="shared" si="0"/>
        <v>45777</v>
      </c>
      <c r="C41" s="42">
        <f t="shared" si="1"/>
        <v>45777</v>
      </c>
      <c r="D41" s="53"/>
      <c r="E41" s="54"/>
      <c r="F41" s="53"/>
      <c r="G41" s="54"/>
      <c r="H41" s="53"/>
      <c r="I41" s="55"/>
      <c r="J41" s="56"/>
      <c r="K41" s="134"/>
    </row>
    <row r="42" spans="2:11" ht="13.5" customHeight="1" thickBot="1" x14ac:dyDescent="0.25">
      <c r="B42" s="57"/>
      <c r="C42" s="58"/>
      <c r="D42" s="58"/>
      <c r="E42" s="58"/>
      <c r="F42" s="58"/>
      <c r="G42" s="58"/>
      <c r="H42" s="58"/>
      <c r="I42" s="58"/>
      <c r="J42" s="58"/>
      <c r="K42" s="58"/>
    </row>
    <row r="43" spans="2:11" s="59" customFormat="1" ht="27" customHeight="1" thickBot="1" x14ac:dyDescent="0.25">
      <c r="B43" s="135" t="s">
        <v>45</v>
      </c>
      <c r="C43" s="136"/>
      <c r="D43" s="60">
        <f t="shared" ref="D43:J43" si="2">COUNTIF(D12:D41,"*")*D11</f>
        <v>0</v>
      </c>
      <c r="E43" s="61">
        <f t="shared" si="2"/>
        <v>0</v>
      </c>
      <c r="F43" s="60">
        <f t="shared" si="2"/>
        <v>0</v>
      </c>
      <c r="G43" s="61">
        <f t="shared" si="2"/>
        <v>0</v>
      </c>
      <c r="H43" s="60">
        <f t="shared" si="2"/>
        <v>0</v>
      </c>
      <c r="I43" s="61">
        <f t="shared" si="2"/>
        <v>0</v>
      </c>
      <c r="J43" s="61">
        <f t="shared" si="2"/>
        <v>0</v>
      </c>
      <c r="K43" s="61">
        <f>K12</f>
        <v>0</v>
      </c>
    </row>
    <row r="44" spans="2:11" ht="15" thickBot="1" x14ac:dyDescent="0.25">
      <c r="B44" s="57"/>
      <c r="C44" s="58"/>
      <c r="D44" s="58"/>
      <c r="E44" s="58"/>
      <c r="F44" s="58"/>
      <c r="G44" s="58"/>
      <c r="H44" s="58"/>
      <c r="I44" s="58"/>
      <c r="J44" s="58"/>
      <c r="K44" s="58"/>
    </row>
    <row r="45" spans="2:11" s="59" customFormat="1" ht="27" customHeight="1" thickBot="1" x14ac:dyDescent="0.25">
      <c r="B45" s="135" t="s">
        <v>46</v>
      </c>
      <c r="C45" s="136"/>
      <c r="D45" s="137">
        <f>SUM(D43:E43)</f>
        <v>0</v>
      </c>
      <c r="E45" s="138"/>
      <c r="F45" s="137">
        <f>SUM(F43:G43)</f>
        <v>0</v>
      </c>
      <c r="G45" s="138"/>
      <c r="H45" s="137">
        <f>SUM(H43:I43)</f>
        <v>0</v>
      </c>
      <c r="I45" s="138"/>
      <c r="J45" s="62">
        <f>J43</f>
        <v>0</v>
      </c>
      <c r="K45" s="63">
        <f>K43</f>
        <v>0</v>
      </c>
    </row>
    <row r="46" spans="2:11" ht="15" thickBot="1" x14ac:dyDescent="0.25">
      <c r="B46" s="57"/>
      <c r="C46" s="58"/>
      <c r="D46" s="58"/>
      <c r="E46" s="58"/>
      <c r="F46" s="58"/>
      <c r="G46" s="58"/>
      <c r="H46" s="58"/>
      <c r="I46" s="58"/>
      <c r="J46" s="58"/>
      <c r="K46" s="58"/>
    </row>
    <row r="47" spans="2:11" s="64" customFormat="1" ht="27" customHeight="1" thickBot="1" x14ac:dyDescent="0.25">
      <c r="B47" s="65"/>
      <c r="H47" s="142" t="s">
        <v>47</v>
      </c>
      <c r="I47" s="143"/>
      <c r="J47" s="143"/>
      <c r="K47" s="66">
        <f>SUM(D45+F45+H45+J45+K45)</f>
        <v>0</v>
      </c>
    </row>
    <row r="48" spans="2:11" s="67" customFormat="1" ht="15" x14ac:dyDescent="0.2">
      <c r="B48" s="68"/>
    </row>
    <row r="49" spans="2:11" s="67" customFormat="1" ht="15" x14ac:dyDescent="0.2">
      <c r="B49" s="68"/>
    </row>
    <row r="50" spans="2:11" s="67" customFormat="1" ht="40.5" customHeight="1" x14ac:dyDescent="0.2">
      <c r="B50" s="139" t="s">
        <v>48</v>
      </c>
      <c r="C50" s="140"/>
      <c r="D50" s="140"/>
      <c r="E50" s="140"/>
      <c r="F50" s="141"/>
      <c r="G50" s="141"/>
      <c r="H50" s="69"/>
      <c r="I50" s="139" t="s">
        <v>49</v>
      </c>
      <c r="J50" s="140"/>
      <c r="K50" s="70"/>
    </row>
  </sheetData>
  <mergeCells count="26">
    <mergeCell ref="H47:J47"/>
    <mergeCell ref="B50:D50"/>
    <mergeCell ref="E50:G50"/>
    <mergeCell ref="I50:J50"/>
    <mergeCell ref="B10:C11"/>
    <mergeCell ref="K12:K41"/>
    <mergeCell ref="B43:C43"/>
    <mergeCell ref="B45:C45"/>
    <mergeCell ref="D45:E45"/>
    <mergeCell ref="F45:G45"/>
    <mergeCell ref="H45:I45"/>
    <mergeCell ref="B5:C5"/>
    <mergeCell ref="D5:E5"/>
    <mergeCell ref="D9:E9"/>
    <mergeCell ref="F9:G9"/>
    <mergeCell ref="H9:I9"/>
    <mergeCell ref="G5:I5"/>
    <mergeCell ref="B7:C7"/>
    <mergeCell ref="D7:K7"/>
    <mergeCell ref="B2:K2"/>
    <mergeCell ref="B3:C3"/>
    <mergeCell ref="D3:E3"/>
    <mergeCell ref="G3:I3"/>
    <mergeCell ref="B4:C4"/>
    <mergeCell ref="D4:E4"/>
    <mergeCell ref="G4:I4"/>
  </mergeCells>
  <conditionalFormatting sqref="D12:E41">
    <cfRule type="expression" dxfId="44" priority="3" stopIfTrue="1">
      <formula>OR(AND(#REF!&lt;&gt;"",$D12&lt;&gt;""),AND(#REF!&lt;&gt;"",$E12&lt;&gt;""),AND($D12&lt;&gt;"",$E12&lt;&gt;""))</formula>
    </cfRule>
  </conditionalFormatting>
  <conditionalFormatting sqref="D12:J41">
    <cfRule type="expression" dxfId="43" priority="2" stopIfTrue="1">
      <formula>(OR(WEEKDAY($B12,2)=6,WEEKDAY($B12,2)=7))</formula>
    </cfRule>
  </conditionalFormatting>
  <conditionalFormatting sqref="F12:G41">
    <cfRule type="expression" dxfId="42" priority="4" stopIfTrue="1">
      <formula>OR(AND(#REF!&lt;&gt;"",$F12&lt;&gt;""),AND(#REF!&lt;&gt;"",$G12&lt;&gt;""),AND($F12&lt;&gt;"",$G12&lt;&gt;""))</formula>
    </cfRule>
  </conditionalFormatting>
  <conditionalFormatting sqref="H12:J41">
    <cfRule type="expression" dxfId="41" priority="5" stopIfTrue="1">
      <formula>OR(AND(#REF!&lt;&gt;"",$H12&lt;&gt;""),AND(#REF!&lt;&gt;"",$I12&lt;&gt;""),AND($H12&lt;&gt;"",$I12&lt;&gt;""))</formula>
    </cfRule>
  </conditionalFormatting>
  <conditionalFormatting sqref="J12">
    <cfRule type="expression" dxfId="40" priority="1" stopIfTrue="1">
      <formula>(OR(WEEKDAY($B12,2)=6,WEEKDAY($B12,2)=7))</formula>
    </cfRule>
  </conditionalFormatting>
  <pageMargins left="0.70866141732283472" right="0.70866141732283472" top="0.78740157480314965" bottom="0.78740157480314965" header="0.31496062992125984" footer="0.31496062992125984"/>
  <pageSetup paperSize="9" scale="61"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51"/>
  <sheetViews>
    <sheetView zoomScale="98" zoomScaleNormal="98" workbookViewId="0">
      <selection activeCell="D4" sqref="D4:E4"/>
    </sheetView>
  </sheetViews>
  <sheetFormatPr baseColWidth="10" defaultColWidth="11" defaultRowHeight="14.25" x14ac:dyDescent="0.2"/>
  <cols>
    <col min="1" max="1" width="4.25" style="16" customWidth="1"/>
    <col min="2" max="2" width="5" style="17" customWidth="1"/>
    <col min="3" max="3" width="7.625" style="16" bestFit="1" customWidth="1"/>
    <col min="4" max="4" width="12" style="16" customWidth="1"/>
    <col min="5" max="5" width="12.25" style="16" customWidth="1"/>
    <col min="6" max="6" width="16.125" style="16" bestFit="1" customWidth="1"/>
    <col min="7" max="7" width="12.375" style="16" customWidth="1"/>
    <col min="8" max="8" width="11" style="16"/>
    <col min="9" max="9" width="11.75" style="16" customWidth="1"/>
    <col min="10" max="10" width="15.125" style="16" bestFit="1" customWidth="1"/>
    <col min="11" max="11" width="30" style="16" customWidth="1"/>
    <col min="12" max="16384" width="11" style="16"/>
  </cols>
  <sheetData>
    <row r="1" spans="2:11" ht="15" thickBot="1" x14ac:dyDescent="0.25"/>
    <row r="2" spans="2:11" s="14" customFormat="1" ht="57.75" customHeight="1" thickBot="1" x14ac:dyDescent="0.25">
      <c r="B2" s="109" t="s">
        <v>4</v>
      </c>
      <c r="C2" s="110"/>
      <c r="D2" s="110" t="s">
        <v>2</v>
      </c>
      <c r="E2" s="110"/>
      <c r="F2" s="110"/>
      <c r="G2" s="110"/>
      <c r="H2" s="110"/>
      <c r="I2" s="110"/>
      <c r="J2" s="110"/>
      <c r="K2" s="111"/>
    </row>
    <row r="3" spans="2:11" s="15" customFormat="1" ht="36" customHeight="1" x14ac:dyDescent="0.2">
      <c r="B3" s="122" t="s">
        <v>5</v>
      </c>
      <c r="C3" s="123"/>
      <c r="D3" s="124" t="str">
        <f>aprile!D3</f>
        <v>Nome e cognome</v>
      </c>
      <c r="E3" s="125"/>
      <c r="F3" s="7" t="s">
        <v>9</v>
      </c>
      <c r="G3" s="125" t="str">
        <f>aprile!$G$3</f>
        <v>Indirizzo</v>
      </c>
      <c r="H3" s="125"/>
      <c r="I3" s="125"/>
      <c r="J3" s="103" t="s">
        <v>13</v>
      </c>
      <c r="K3" s="8" t="str">
        <f>aprile!$K$3</f>
        <v>Nome Banca</v>
      </c>
    </row>
    <row r="4" spans="2:11" s="15" customFormat="1" ht="36" customHeight="1" x14ac:dyDescent="0.2">
      <c r="B4" s="127" t="s">
        <v>6</v>
      </c>
      <c r="C4" s="128"/>
      <c r="D4" s="129">
        <v>2025</v>
      </c>
      <c r="E4" s="130"/>
      <c r="F4" s="9" t="s">
        <v>10</v>
      </c>
      <c r="G4" s="130" t="str">
        <f>aprile!$G$4</f>
        <v>Zip, Città</v>
      </c>
      <c r="H4" s="130"/>
      <c r="I4" s="130"/>
      <c r="J4" s="104" t="s">
        <v>1</v>
      </c>
      <c r="K4" s="10" t="str">
        <f>aprile!$K$4</f>
        <v>IBAN</v>
      </c>
    </row>
    <row r="5" spans="2:11" s="15" customFormat="1" ht="36" customHeight="1" thickBot="1" x14ac:dyDescent="0.25">
      <c r="B5" s="117" t="s">
        <v>7</v>
      </c>
      <c r="C5" s="118"/>
      <c r="D5" s="119">
        <f>DATE(D4,5,1)</f>
        <v>45778</v>
      </c>
      <c r="E5" s="120"/>
      <c r="F5" s="11" t="s">
        <v>15</v>
      </c>
      <c r="G5" s="121" t="str">
        <f>aprile!G5</f>
        <v>inserire</v>
      </c>
      <c r="H5" s="121"/>
      <c r="I5" s="121"/>
      <c r="J5" s="12" t="s">
        <v>16</v>
      </c>
      <c r="K5" s="13" t="str">
        <f>aprile!K5</f>
        <v>inserire</v>
      </c>
    </row>
    <row r="6" spans="2:11" ht="15.75" x14ac:dyDescent="0.25">
      <c r="B6" s="18"/>
      <c r="C6" s="18"/>
      <c r="D6" s="19"/>
      <c r="E6" s="19"/>
      <c r="F6" s="20"/>
      <c r="G6" s="20"/>
      <c r="H6" s="20"/>
      <c r="I6" s="20"/>
      <c r="J6" s="20"/>
      <c r="K6" s="20"/>
    </row>
    <row r="7" spans="2:11" ht="75" customHeight="1" x14ac:dyDescent="0.2">
      <c r="B7" s="112" t="s">
        <v>3</v>
      </c>
      <c r="C7" s="113"/>
      <c r="D7" s="114" t="s">
        <v>19</v>
      </c>
      <c r="E7" s="115"/>
      <c r="F7" s="115"/>
      <c r="G7" s="115"/>
      <c r="H7" s="115"/>
      <c r="I7" s="115"/>
      <c r="J7" s="115"/>
      <c r="K7" s="116"/>
    </row>
    <row r="8" spans="2:11" ht="30" customHeight="1" thickBot="1" x14ac:dyDescent="0.25"/>
    <row r="9" spans="2:11" s="21" customFormat="1" ht="22.5" customHeight="1" thickBot="1" x14ac:dyDescent="0.25">
      <c r="B9" s="22"/>
      <c r="D9" s="105" t="s">
        <v>33</v>
      </c>
      <c r="E9" s="106"/>
      <c r="F9" s="107" t="s">
        <v>34</v>
      </c>
      <c r="G9" s="106"/>
      <c r="H9" s="108" t="s">
        <v>35</v>
      </c>
      <c r="I9" s="106"/>
      <c r="J9" s="23" t="s">
        <v>36</v>
      </c>
      <c r="K9" s="24" t="s">
        <v>37</v>
      </c>
    </row>
    <row r="10" spans="2:11" s="25" customFormat="1" ht="63.75" x14ac:dyDescent="0.2">
      <c r="B10" s="144" t="s">
        <v>20</v>
      </c>
      <c r="C10" s="145"/>
      <c r="D10" s="26" t="s">
        <v>38</v>
      </c>
      <c r="E10" s="27" t="s">
        <v>39</v>
      </c>
      <c r="F10" s="28" t="s">
        <v>40</v>
      </c>
      <c r="G10" s="29" t="s">
        <v>39</v>
      </c>
      <c r="H10" s="26" t="s">
        <v>40</v>
      </c>
      <c r="I10" s="27" t="s">
        <v>41</v>
      </c>
      <c r="J10" s="30" t="s">
        <v>42</v>
      </c>
      <c r="K10" s="31" t="s">
        <v>43</v>
      </c>
    </row>
    <row r="11" spans="2:11" s="32" customFormat="1" ht="12.95" customHeight="1" thickBot="1" x14ac:dyDescent="0.25">
      <c r="B11" s="146"/>
      <c r="C11" s="147"/>
      <c r="D11" s="33">
        <v>4</v>
      </c>
      <c r="E11" s="34">
        <v>0</v>
      </c>
      <c r="F11" s="35">
        <v>9</v>
      </c>
      <c r="G11" s="36">
        <v>0</v>
      </c>
      <c r="H11" s="33">
        <v>7</v>
      </c>
      <c r="I11" s="34">
        <v>0</v>
      </c>
      <c r="J11" s="37">
        <v>7.5</v>
      </c>
      <c r="K11" s="38" t="s">
        <v>44</v>
      </c>
    </row>
    <row r="12" spans="2:11" x14ac:dyDescent="0.2">
      <c r="B12" s="39">
        <f>C12</f>
        <v>45778</v>
      </c>
      <c r="C12" s="40">
        <f>D5</f>
        <v>45778</v>
      </c>
      <c r="D12" s="45"/>
      <c r="E12" s="46"/>
      <c r="F12" s="45"/>
      <c r="G12" s="46"/>
      <c r="H12" s="45"/>
      <c r="I12" s="47"/>
      <c r="J12" s="48"/>
      <c r="K12" s="132"/>
    </row>
    <row r="13" spans="2:11" x14ac:dyDescent="0.2">
      <c r="B13" s="41">
        <f t="shared" ref="B13:B42" si="0">C13</f>
        <v>45779</v>
      </c>
      <c r="C13" s="42">
        <f>C12+1</f>
        <v>45779</v>
      </c>
      <c r="D13" s="49"/>
      <c r="E13" s="50"/>
      <c r="F13" s="49"/>
      <c r="G13" s="50"/>
      <c r="H13" s="49"/>
      <c r="I13" s="51"/>
      <c r="J13" s="52"/>
      <c r="K13" s="133"/>
    </row>
    <row r="14" spans="2:11" x14ac:dyDescent="0.2">
      <c r="B14" s="41">
        <f t="shared" si="0"/>
        <v>45780</v>
      </c>
      <c r="C14" s="42">
        <f>C13+1</f>
        <v>45780</v>
      </c>
      <c r="D14" s="49"/>
      <c r="E14" s="50"/>
      <c r="F14" s="49"/>
      <c r="G14" s="50"/>
      <c r="H14" s="49"/>
      <c r="I14" s="51"/>
      <c r="J14" s="52"/>
      <c r="K14" s="133"/>
    </row>
    <row r="15" spans="2:11" x14ac:dyDescent="0.2">
      <c r="B15" s="41">
        <f t="shared" si="0"/>
        <v>45781</v>
      </c>
      <c r="C15" s="42">
        <f>C14+1</f>
        <v>45781</v>
      </c>
      <c r="D15" s="49"/>
      <c r="E15" s="50"/>
      <c r="F15" s="49"/>
      <c r="G15" s="50"/>
      <c r="H15" s="49"/>
      <c r="I15" s="51"/>
      <c r="J15" s="52"/>
      <c r="K15" s="133"/>
    </row>
    <row r="16" spans="2:11" x14ac:dyDescent="0.2">
      <c r="B16" s="41">
        <f t="shared" si="0"/>
        <v>45782</v>
      </c>
      <c r="C16" s="42">
        <f>C15+1</f>
        <v>45782</v>
      </c>
      <c r="D16" s="49"/>
      <c r="E16" s="50"/>
      <c r="F16" s="49"/>
      <c r="G16" s="50"/>
      <c r="H16" s="49"/>
      <c r="I16" s="51"/>
      <c r="J16" s="52"/>
      <c r="K16" s="133"/>
    </row>
    <row r="17" spans="2:11" x14ac:dyDescent="0.2">
      <c r="B17" s="41">
        <f t="shared" si="0"/>
        <v>45783</v>
      </c>
      <c r="C17" s="42">
        <f>C16+1</f>
        <v>45783</v>
      </c>
      <c r="D17" s="49"/>
      <c r="E17" s="50"/>
      <c r="F17" s="49"/>
      <c r="G17" s="50"/>
      <c r="H17" s="49"/>
      <c r="I17" s="51"/>
      <c r="J17" s="52"/>
      <c r="K17" s="133"/>
    </row>
    <row r="18" spans="2:11" x14ac:dyDescent="0.2">
      <c r="B18" s="41">
        <f t="shared" si="0"/>
        <v>45784</v>
      </c>
      <c r="C18" s="42">
        <f t="shared" ref="C18:C42" si="1">C17+1</f>
        <v>45784</v>
      </c>
      <c r="D18" s="49"/>
      <c r="E18" s="50"/>
      <c r="F18" s="49"/>
      <c r="G18" s="50"/>
      <c r="H18" s="49"/>
      <c r="I18" s="51"/>
      <c r="J18" s="52"/>
      <c r="K18" s="133"/>
    </row>
    <row r="19" spans="2:11" x14ac:dyDescent="0.2">
      <c r="B19" s="41">
        <f t="shared" si="0"/>
        <v>45785</v>
      </c>
      <c r="C19" s="42">
        <f t="shared" si="1"/>
        <v>45785</v>
      </c>
      <c r="D19" s="49"/>
      <c r="E19" s="50"/>
      <c r="F19" s="49"/>
      <c r="G19" s="50"/>
      <c r="H19" s="49"/>
      <c r="I19" s="51"/>
      <c r="J19" s="52"/>
      <c r="K19" s="133"/>
    </row>
    <row r="20" spans="2:11" x14ac:dyDescent="0.2">
      <c r="B20" s="41">
        <f t="shared" si="0"/>
        <v>45786</v>
      </c>
      <c r="C20" s="42">
        <f t="shared" si="1"/>
        <v>45786</v>
      </c>
      <c r="D20" s="49"/>
      <c r="E20" s="50"/>
      <c r="F20" s="49"/>
      <c r="G20" s="50"/>
      <c r="H20" s="49"/>
      <c r="I20" s="51"/>
      <c r="J20" s="52"/>
      <c r="K20" s="133"/>
    </row>
    <row r="21" spans="2:11" x14ac:dyDescent="0.2">
      <c r="B21" s="41">
        <f t="shared" si="0"/>
        <v>45787</v>
      </c>
      <c r="C21" s="42">
        <f t="shared" si="1"/>
        <v>45787</v>
      </c>
      <c r="D21" s="49"/>
      <c r="E21" s="50"/>
      <c r="F21" s="49"/>
      <c r="G21" s="50"/>
      <c r="H21" s="49"/>
      <c r="I21" s="51"/>
      <c r="J21" s="52"/>
      <c r="K21" s="133"/>
    </row>
    <row r="22" spans="2:11" x14ac:dyDescent="0.2">
      <c r="B22" s="41">
        <f t="shared" si="0"/>
        <v>45788</v>
      </c>
      <c r="C22" s="42">
        <f t="shared" si="1"/>
        <v>45788</v>
      </c>
      <c r="D22" s="49"/>
      <c r="E22" s="50"/>
      <c r="F22" s="49"/>
      <c r="G22" s="50"/>
      <c r="H22" s="49"/>
      <c r="I22" s="51"/>
      <c r="J22" s="52"/>
      <c r="K22" s="133"/>
    </row>
    <row r="23" spans="2:11" x14ac:dyDescent="0.2">
      <c r="B23" s="41">
        <f t="shared" si="0"/>
        <v>45789</v>
      </c>
      <c r="C23" s="42">
        <f t="shared" si="1"/>
        <v>45789</v>
      </c>
      <c r="D23" s="49"/>
      <c r="E23" s="50"/>
      <c r="F23" s="49"/>
      <c r="G23" s="50"/>
      <c r="H23" s="49"/>
      <c r="I23" s="51"/>
      <c r="J23" s="52"/>
      <c r="K23" s="133"/>
    </row>
    <row r="24" spans="2:11" x14ac:dyDescent="0.2">
      <c r="B24" s="41">
        <f t="shared" si="0"/>
        <v>45790</v>
      </c>
      <c r="C24" s="42">
        <f t="shared" si="1"/>
        <v>45790</v>
      </c>
      <c r="D24" s="49"/>
      <c r="E24" s="50"/>
      <c r="F24" s="49"/>
      <c r="G24" s="50"/>
      <c r="H24" s="49"/>
      <c r="I24" s="51"/>
      <c r="J24" s="52"/>
      <c r="K24" s="133"/>
    </row>
    <row r="25" spans="2:11" x14ac:dyDescent="0.2">
      <c r="B25" s="41">
        <f t="shared" si="0"/>
        <v>45791</v>
      </c>
      <c r="C25" s="42">
        <f t="shared" si="1"/>
        <v>45791</v>
      </c>
      <c r="D25" s="49"/>
      <c r="E25" s="50"/>
      <c r="F25" s="49"/>
      <c r="G25" s="50"/>
      <c r="H25" s="49"/>
      <c r="I25" s="51"/>
      <c r="J25" s="52"/>
      <c r="K25" s="133"/>
    </row>
    <row r="26" spans="2:11" x14ac:dyDescent="0.2">
      <c r="B26" s="41">
        <f t="shared" si="0"/>
        <v>45792</v>
      </c>
      <c r="C26" s="42">
        <f t="shared" si="1"/>
        <v>45792</v>
      </c>
      <c r="D26" s="49"/>
      <c r="E26" s="50"/>
      <c r="F26" s="49"/>
      <c r="G26" s="50"/>
      <c r="H26" s="49"/>
      <c r="I26" s="51"/>
      <c r="J26" s="52"/>
      <c r="K26" s="133"/>
    </row>
    <row r="27" spans="2:11" x14ac:dyDescent="0.2">
      <c r="B27" s="41">
        <f t="shared" si="0"/>
        <v>45793</v>
      </c>
      <c r="C27" s="42">
        <f t="shared" si="1"/>
        <v>45793</v>
      </c>
      <c r="D27" s="49"/>
      <c r="E27" s="50"/>
      <c r="F27" s="49"/>
      <c r="G27" s="50"/>
      <c r="H27" s="49"/>
      <c r="I27" s="51"/>
      <c r="J27" s="52"/>
      <c r="K27" s="133"/>
    </row>
    <row r="28" spans="2:11" x14ac:dyDescent="0.2">
      <c r="B28" s="41">
        <f t="shared" si="0"/>
        <v>45794</v>
      </c>
      <c r="C28" s="42">
        <f t="shared" si="1"/>
        <v>45794</v>
      </c>
      <c r="D28" s="49"/>
      <c r="E28" s="50"/>
      <c r="F28" s="49"/>
      <c r="G28" s="50"/>
      <c r="H28" s="49"/>
      <c r="I28" s="51"/>
      <c r="J28" s="52"/>
      <c r="K28" s="133"/>
    </row>
    <row r="29" spans="2:11" x14ac:dyDescent="0.2">
      <c r="B29" s="41">
        <f t="shared" si="0"/>
        <v>45795</v>
      </c>
      <c r="C29" s="42">
        <f t="shared" si="1"/>
        <v>45795</v>
      </c>
      <c r="D29" s="49"/>
      <c r="E29" s="50"/>
      <c r="F29" s="49"/>
      <c r="G29" s="50"/>
      <c r="H29" s="49"/>
      <c r="I29" s="51"/>
      <c r="J29" s="52"/>
      <c r="K29" s="133"/>
    </row>
    <row r="30" spans="2:11" x14ac:dyDescent="0.2">
      <c r="B30" s="41">
        <f t="shared" si="0"/>
        <v>45796</v>
      </c>
      <c r="C30" s="42">
        <f t="shared" si="1"/>
        <v>45796</v>
      </c>
      <c r="D30" s="49"/>
      <c r="E30" s="50"/>
      <c r="F30" s="49"/>
      <c r="G30" s="50"/>
      <c r="H30" s="49"/>
      <c r="I30" s="51"/>
      <c r="J30" s="52"/>
      <c r="K30" s="133"/>
    </row>
    <row r="31" spans="2:11" x14ac:dyDescent="0.2">
      <c r="B31" s="41">
        <f t="shared" si="0"/>
        <v>45797</v>
      </c>
      <c r="C31" s="42">
        <f t="shared" si="1"/>
        <v>45797</v>
      </c>
      <c r="D31" s="49"/>
      <c r="E31" s="50"/>
      <c r="F31" s="49"/>
      <c r="G31" s="50"/>
      <c r="H31" s="49"/>
      <c r="I31" s="51"/>
      <c r="J31" s="52"/>
      <c r="K31" s="133"/>
    </row>
    <row r="32" spans="2:11" x14ac:dyDescent="0.2">
      <c r="B32" s="41">
        <f t="shared" si="0"/>
        <v>45798</v>
      </c>
      <c r="C32" s="42">
        <f t="shared" si="1"/>
        <v>45798</v>
      </c>
      <c r="D32" s="49"/>
      <c r="E32" s="50"/>
      <c r="F32" s="49"/>
      <c r="G32" s="50"/>
      <c r="H32" s="49"/>
      <c r="I32" s="51"/>
      <c r="J32" s="52"/>
      <c r="K32" s="133"/>
    </row>
    <row r="33" spans="2:11" x14ac:dyDescent="0.2">
      <c r="B33" s="41">
        <f t="shared" si="0"/>
        <v>45799</v>
      </c>
      <c r="C33" s="42">
        <f t="shared" si="1"/>
        <v>45799</v>
      </c>
      <c r="D33" s="49"/>
      <c r="E33" s="50"/>
      <c r="F33" s="49"/>
      <c r="G33" s="50"/>
      <c r="H33" s="49"/>
      <c r="I33" s="51"/>
      <c r="J33" s="52"/>
      <c r="K33" s="133"/>
    </row>
    <row r="34" spans="2:11" x14ac:dyDescent="0.2">
      <c r="B34" s="41">
        <f t="shared" si="0"/>
        <v>45800</v>
      </c>
      <c r="C34" s="42">
        <f t="shared" si="1"/>
        <v>45800</v>
      </c>
      <c r="D34" s="49"/>
      <c r="E34" s="50"/>
      <c r="F34" s="49"/>
      <c r="G34" s="50"/>
      <c r="H34" s="49"/>
      <c r="I34" s="51"/>
      <c r="J34" s="52"/>
      <c r="K34" s="133"/>
    </row>
    <row r="35" spans="2:11" x14ac:dyDescent="0.2">
      <c r="B35" s="41">
        <f t="shared" si="0"/>
        <v>45801</v>
      </c>
      <c r="C35" s="42">
        <f t="shared" si="1"/>
        <v>45801</v>
      </c>
      <c r="D35" s="49"/>
      <c r="E35" s="50"/>
      <c r="F35" s="49"/>
      <c r="G35" s="50"/>
      <c r="H35" s="49"/>
      <c r="I35" s="51"/>
      <c r="J35" s="52"/>
      <c r="K35" s="133"/>
    </row>
    <row r="36" spans="2:11" x14ac:dyDescent="0.2">
      <c r="B36" s="41">
        <f t="shared" si="0"/>
        <v>45802</v>
      </c>
      <c r="C36" s="42">
        <f t="shared" si="1"/>
        <v>45802</v>
      </c>
      <c r="D36" s="49"/>
      <c r="E36" s="50"/>
      <c r="F36" s="49"/>
      <c r="G36" s="50"/>
      <c r="H36" s="49"/>
      <c r="I36" s="51"/>
      <c r="J36" s="52"/>
      <c r="K36" s="133"/>
    </row>
    <row r="37" spans="2:11" x14ac:dyDescent="0.2">
      <c r="B37" s="41">
        <f t="shared" si="0"/>
        <v>45803</v>
      </c>
      <c r="C37" s="42">
        <f t="shared" si="1"/>
        <v>45803</v>
      </c>
      <c r="D37" s="49"/>
      <c r="E37" s="50"/>
      <c r="F37" s="49"/>
      <c r="G37" s="50"/>
      <c r="H37" s="49"/>
      <c r="I37" s="51"/>
      <c r="J37" s="52"/>
      <c r="K37" s="133"/>
    </row>
    <row r="38" spans="2:11" x14ac:dyDescent="0.2">
      <c r="B38" s="41">
        <f t="shared" si="0"/>
        <v>45804</v>
      </c>
      <c r="C38" s="42">
        <f t="shared" si="1"/>
        <v>45804</v>
      </c>
      <c r="D38" s="49"/>
      <c r="E38" s="50"/>
      <c r="F38" s="49"/>
      <c r="G38" s="50"/>
      <c r="H38" s="49"/>
      <c r="I38" s="51"/>
      <c r="J38" s="52"/>
      <c r="K38" s="133"/>
    </row>
    <row r="39" spans="2:11" x14ac:dyDescent="0.2">
      <c r="B39" s="41">
        <f t="shared" si="0"/>
        <v>45805</v>
      </c>
      <c r="C39" s="42">
        <f t="shared" si="1"/>
        <v>45805</v>
      </c>
      <c r="D39" s="49"/>
      <c r="E39" s="50"/>
      <c r="F39" s="49"/>
      <c r="G39" s="50"/>
      <c r="H39" s="49"/>
      <c r="I39" s="51"/>
      <c r="J39" s="52"/>
      <c r="K39" s="133"/>
    </row>
    <row r="40" spans="2:11" x14ac:dyDescent="0.2">
      <c r="B40" s="41">
        <f t="shared" si="0"/>
        <v>45806</v>
      </c>
      <c r="C40" s="42">
        <f t="shared" si="1"/>
        <v>45806</v>
      </c>
      <c r="D40" s="49"/>
      <c r="E40" s="50"/>
      <c r="F40" s="49"/>
      <c r="G40" s="50"/>
      <c r="H40" s="49"/>
      <c r="I40" s="51"/>
      <c r="J40" s="52"/>
      <c r="K40" s="133"/>
    </row>
    <row r="41" spans="2:11" x14ac:dyDescent="0.2">
      <c r="B41" s="41">
        <f t="shared" si="0"/>
        <v>45807</v>
      </c>
      <c r="C41" s="42">
        <f t="shared" si="1"/>
        <v>45807</v>
      </c>
      <c r="D41" s="49"/>
      <c r="E41" s="50"/>
      <c r="F41" s="49"/>
      <c r="G41" s="50"/>
      <c r="H41" s="49"/>
      <c r="I41" s="51"/>
      <c r="J41" s="52"/>
      <c r="K41" s="133"/>
    </row>
    <row r="42" spans="2:11" ht="15" thickBot="1" x14ac:dyDescent="0.25">
      <c r="B42" s="43">
        <f t="shared" si="0"/>
        <v>45808</v>
      </c>
      <c r="C42" s="44">
        <f t="shared" si="1"/>
        <v>45808</v>
      </c>
      <c r="D42" s="53"/>
      <c r="E42" s="54"/>
      <c r="F42" s="53"/>
      <c r="G42" s="54"/>
      <c r="H42" s="53"/>
      <c r="I42" s="55"/>
      <c r="J42" s="56"/>
      <c r="K42" s="134"/>
    </row>
    <row r="43" spans="2:11" ht="13.5" customHeight="1" thickBot="1" x14ac:dyDescent="0.25">
      <c r="B43" s="57"/>
      <c r="C43" s="58"/>
      <c r="D43" s="58"/>
      <c r="E43" s="58"/>
      <c r="F43" s="58"/>
      <c r="G43" s="58"/>
      <c r="H43" s="58"/>
      <c r="I43" s="58"/>
      <c r="J43" s="58"/>
      <c r="K43" s="58"/>
    </row>
    <row r="44" spans="2:11" s="59" customFormat="1" ht="27" customHeight="1" thickBot="1" x14ac:dyDescent="0.25">
      <c r="B44" s="135" t="s">
        <v>45</v>
      </c>
      <c r="C44" s="136"/>
      <c r="D44" s="60">
        <f t="shared" ref="D44:J44" si="2">COUNTIF(D12:D42,"*")*D11</f>
        <v>0</v>
      </c>
      <c r="E44" s="61">
        <f t="shared" si="2"/>
        <v>0</v>
      </c>
      <c r="F44" s="60">
        <f t="shared" si="2"/>
        <v>0</v>
      </c>
      <c r="G44" s="61">
        <f t="shared" si="2"/>
        <v>0</v>
      </c>
      <c r="H44" s="60">
        <f t="shared" si="2"/>
        <v>0</v>
      </c>
      <c r="I44" s="61">
        <f t="shared" si="2"/>
        <v>0</v>
      </c>
      <c r="J44" s="61">
        <f t="shared" si="2"/>
        <v>0</v>
      </c>
      <c r="K44" s="61">
        <f>K12</f>
        <v>0</v>
      </c>
    </row>
    <row r="45" spans="2:11" ht="15" thickBot="1" x14ac:dyDescent="0.25">
      <c r="B45" s="57"/>
      <c r="C45" s="58"/>
      <c r="D45" s="58"/>
      <c r="E45" s="58"/>
      <c r="F45" s="58"/>
      <c r="G45" s="58"/>
      <c r="H45" s="58"/>
      <c r="I45" s="58"/>
      <c r="J45" s="58"/>
      <c r="K45" s="58"/>
    </row>
    <row r="46" spans="2:11" s="59" customFormat="1" ht="27" customHeight="1" thickBot="1" x14ac:dyDescent="0.25">
      <c r="B46" s="135" t="s">
        <v>46</v>
      </c>
      <c r="C46" s="136"/>
      <c r="D46" s="137">
        <f>SUM(D44:E44)</f>
        <v>0</v>
      </c>
      <c r="E46" s="138"/>
      <c r="F46" s="137">
        <f>SUM(F44:G44)</f>
        <v>0</v>
      </c>
      <c r="G46" s="138"/>
      <c r="H46" s="137">
        <f>SUM(H44:I44)</f>
        <v>0</v>
      </c>
      <c r="I46" s="138"/>
      <c r="J46" s="62">
        <f>J44</f>
        <v>0</v>
      </c>
      <c r="K46" s="63">
        <f>K44</f>
        <v>0</v>
      </c>
    </row>
    <row r="47" spans="2:11" ht="15" thickBot="1" x14ac:dyDescent="0.25">
      <c r="B47" s="57"/>
      <c r="C47" s="58"/>
      <c r="D47" s="58"/>
      <c r="E47" s="58"/>
      <c r="F47" s="58"/>
      <c r="G47" s="58"/>
      <c r="H47" s="58"/>
      <c r="I47" s="58"/>
      <c r="J47" s="58"/>
      <c r="K47" s="58"/>
    </row>
    <row r="48" spans="2:11" s="64" customFormat="1" ht="27" customHeight="1" thickBot="1" x14ac:dyDescent="0.25">
      <c r="B48" s="65"/>
      <c r="H48" s="142" t="s">
        <v>47</v>
      </c>
      <c r="I48" s="143"/>
      <c r="J48" s="143"/>
      <c r="K48" s="66">
        <f>SUM(D46+F46+H46+J46+K46)</f>
        <v>0</v>
      </c>
    </row>
    <row r="49" spans="2:11" s="67" customFormat="1" ht="15" x14ac:dyDescent="0.2">
      <c r="B49" s="68"/>
    </row>
    <row r="50" spans="2:11" s="67" customFormat="1" ht="15" x14ac:dyDescent="0.2">
      <c r="B50" s="68"/>
    </row>
    <row r="51" spans="2:11" s="67" customFormat="1" ht="40.5" customHeight="1" x14ac:dyDescent="0.2">
      <c r="B51" s="139" t="s">
        <v>48</v>
      </c>
      <c r="C51" s="140"/>
      <c r="D51" s="140"/>
      <c r="E51" s="140"/>
      <c r="F51" s="141"/>
      <c r="G51" s="141"/>
      <c r="H51" s="69"/>
      <c r="I51" s="139" t="s">
        <v>49</v>
      </c>
      <c r="J51" s="140"/>
      <c r="K51" s="70"/>
    </row>
  </sheetData>
  <mergeCells count="26">
    <mergeCell ref="H48:J48"/>
    <mergeCell ref="B51:D51"/>
    <mergeCell ref="E51:G51"/>
    <mergeCell ref="I51:J51"/>
    <mergeCell ref="B10:C11"/>
    <mergeCell ref="K12:K42"/>
    <mergeCell ref="B44:C44"/>
    <mergeCell ref="B46:C46"/>
    <mergeCell ref="D46:E46"/>
    <mergeCell ref="F46:G46"/>
    <mergeCell ref="H46:I46"/>
    <mergeCell ref="B5:C5"/>
    <mergeCell ref="D5:E5"/>
    <mergeCell ref="D9:E9"/>
    <mergeCell ref="F9:G9"/>
    <mergeCell ref="H9:I9"/>
    <mergeCell ref="G5:I5"/>
    <mergeCell ref="B7:C7"/>
    <mergeCell ref="D7:K7"/>
    <mergeCell ref="B2:K2"/>
    <mergeCell ref="B3:C3"/>
    <mergeCell ref="D3:E3"/>
    <mergeCell ref="G3:I3"/>
    <mergeCell ref="B4:C4"/>
    <mergeCell ref="D4:E4"/>
    <mergeCell ref="G4:I4"/>
  </mergeCells>
  <conditionalFormatting sqref="D12:E42">
    <cfRule type="expression" dxfId="39" priority="3" stopIfTrue="1">
      <formula>OR(AND(#REF!&lt;&gt;"",$D12&lt;&gt;""),AND(#REF!&lt;&gt;"",$E12&lt;&gt;""),AND($D12&lt;&gt;"",$E12&lt;&gt;""))</formula>
    </cfRule>
  </conditionalFormatting>
  <conditionalFormatting sqref="D12:J42">
    <cfRule type="expression" dxfId="38" priority="2" stopIfTrue="1">
      <formula>(OR(WEEKDAY($B12,2)=6,WEEKDAY($B12,2)=7))</formula>
    </cfRule>
  </conditionalFormatting>
  <conditionalFormatting sqref="F12:G42">
    <cfRule type="expression" dxfId="37" priority="4" stopIfTrue="1">
      <formula>OR(AND(#REF!&lt;&gt;"",$F12&lt;&gt;""),AND(#REF!&lt;&gt;"",$G12&lt;&gt;""),AND($F12&lt;&gt;"",$G12&lt;&gt;""))</formula>
    </cfRule>
  </conditionalFormatting>
  <conditionalFormatting sqref="H12:J42">
    <cfRule type="expression" dxfId="36" priority="5" stopIfTrue="1">
      <formula>OR(AND(#REF!&lt;&gt;"",$H12&lt;&gt;""),AND(#REF!&lt;&gt;"",$I12&lt;&gt;""),AND($H12&lt;&gt;"",$I12&lt;&gt;""))</formula>
    </cfRule>
  </conditionalFormatting>
  <conditionalFormatting sqref="J12">
    <cfRule type="expression" dxfId="35" priority="1"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50"/>
  <sheetViews>
    <sheetView topLeftCell="A2" zoomScale="95" zoomScaleNormal="95" workbookViewId="0">
      <selection activeCell="D4" sqref="D4:E4"/>
    </sheetView>
  </sheetViews>
  <sheetFormatPr baseColWidth="10" defaultColWidth="11" defaultRowHeight="14.25" x14ac:dyDescent="0.2"/>
  <cols>
    <col min="1" max="1" width="4.25" style="16" customWidth="1"/>
    <col min="2" max="2" width="4.625" style="17" customWidth="1"/>
    <col min="3" max="3" width="7.625" style="16" bestFit="1" customWidth="1"/>
    <col min="4" max="5" width="12" style="16" customWidth="1"/>
    <col min="6" max="6" width="16.125" style="16" bestFit="1" customWidth="1"/>
    <col min="7" max="7" width="11.375" style="16" customWidth="1"/>
    <col min="8" max="8" width="11" style="16"/>
    <col min="9" max="9" width="11.625" style="16" customWidth="1"/>
    <col min="10" max="10" width="12.875" style="16" bestFit="1" customWidth="1"/>
    <col min="11" max="11" width="30" style="16" customWidth="1"/>
    <col min="12" max="16384" width="11" style="16"/>
  </cols>
  <sheetData>
    <row r="1" spans="2:11" ht="15" thickBot="1" x14ac:dyDescent="0.25"/>
    <row r="2" spans="2:11" s="14" customFormat="1" ht="57.75" customHeight="1" thickBot="1" x14ac:dyDescent="0.25">
      <c r="B2" s="109" t="s">
        <v>4</v>
      </c>
      <c r="C2" s="110"/>
      <c r="D2" s="110" t="s">
        <v>2</v>
      </c>
      <c r="E2" s="110"/>
      <c r="F2" s="110"/>
      <c r="G2" s="110"/>
      <c r="H2" s="110"/>
      <c r="I2" s="110"/>
      <c r="J2" s="110"/>
      <c r="K2" s="111"/>
    </row>
    <row r="3" spans="2:11" s="15" customFormat="1" ht="36" customHeight="1" x14ac:dyDescent="0.2">
      <c r="B3" s="122" t="s">
        <v>5</v>
      </c>
      <c r="C3" s="123"/>
      <c r="D3" s="124" t="str">
        <f>maggio!D3</f>
        <v>Nome e cognome</v>
      </c>
      <c r="E3" s="125"/>
      <c r="F3" s="7" t="s">
        <v>9</v>
      </c>
      <c r="G3" s="125" t="str">
        <f>maggio!$G$3</f>
        <v>Indirizzo</v>
      </c>
      <c r="H3" s="125"/>
      <c r="I3" s="125"/>
      <c r="J3" s="103" t="s">
        <v>13</v>
      </c>
      <c r="K3" s="8" t="str">
        <f>maggio!$K$3</f>
        <v>Nome Banca</v>
      </c>
    </row>
    <row r="4" spans="2:11" s="15" customFormat="1" ht="36" customHeight="1" x14ac:dyDescent="0.2">
      <c r="B4" s="127" t="s">
        <v>6</v>
      </c>
      <c r="C4" s="128"/>
      <c r="D4" s="129">
        <v>2025</v>
      </c>
      <c r="E4" s="130"/>
      <c r="F4" s="9" t="s">
        <v>10</v>
      </c>
      <c r="G4" s="130" t="str">
        <f>maggio!$G$4</f>
        <v>Zip, Città</v>
      </c>
      <c r="H4" s="130"/>
      <c r="I4" s="130"/>
      <c r="J4" s="104" t="s">
        <v>1</v>
      </c>
      <c r="K4" s="10" t="str">
        <f>maggio!$K$4</f>
        <v>IBAN</v>
      </c>
    </row>
    <row r="5" spans="2:11" s="15" customFormat="1" ht="36" customHeight="1" thickBot="1" x14ac:dyDescent="0.25">
      <c r="B5" s="117" t="s">
        <v>7</v>
      </c>
      <c r="C5" s="118"/>
      <c r="D5" s="119">
        <f>DATE(D4,6,1)</f>
        <v>45809</v>
      </c>
      <c r="E5" s="120"/>
      <c r="F5" s="11" t="s">
        <v>15</v>
      </c>
      <c r="G5" s="121" t="str">
        <f>maggio!G5</f>
        <v>inserire</v>
      </c>
      <c r="H5" s="121"/>
      <c r="I5" s="121"/>
      <c r="J5" s="12" t="s">
        <v>16</v>
      </c>
      <c r="K5" s="13" t="str">
        <f>maggio!K5</f>
        <v>inserire</v>
      </c>
    </row>
    <row r="6" spans="2:11" ht="15.75" x14ac:dyDescent="0.25">
      <c r="B6" s="18"/>
      <c r="C6" s="18"/>
      <c r="D6" s="19"/>
      <c r="E6" s="19"/>
      <c r="F6" s="20"/>
      <c r="G6" s="20"/>
      <c r="H6" s="20"/>
      <c r="I6" s="20"/>
      <c r="J6" s="20"/>
      <c r="K6" s="20"/>
    </row>
    <row r="7" spans="2:11" ht="75" customHeight="1" x14ac:dyDescent="0.2">
      <c r="B7" s="112" t="s">
        <v>3</v>
      </c>
      <c r="C7" s="113"/>
      <c r="D7" s="114" t="s">
        <v>19</v>
      </c>
      <c r="E7" s="115"/>
      <c r="F7" s="115"/>
      <c r="G7" s="115"/>
      <c r="H7" s="115"/>
      <c r="I7" s="115"/>
      <c r="J7" s="115"/>
      <c r="K7" s="116"/>
    </row>
    <row r="8" spans="2:11" ht="30" customHeight="1" thickBot="1" x14ac:dyDescent="0.25"/>
    <row r="9" spans="2:11" s="21" customFormat="1" ht="22.5" customHeight="1" thickBot="1" x14ac:dyDescent="0.25">
      <c r="B9" s="22"/>
      <c r="D9" s="105" t="s">
        <v>33</v>
      </c>
      <c r="E9" s="106"/>
      <c r="F9" s="107" t="s">
        <v>34</v>
      </c>
      <c r="G9" s="106"/>
      <c r="H9" s="108" t="s">
        <v>35</v>
      </c>
      <c r="I9" s="106"/>
      <c r="J9" s="23" t="s">
        <v>36</v>
      </c>
      <c r="K9" s="24" t="s">
        <v>37</v>
      </c>
    </row>
    <row r="10" spans="2:11" s="25" customFormat="1" ht="63.75" x14ac:dyDescent="0.2">
      <c r="B10" s="144" t="s">
        <v>20</v>
      </c>
      <c r="C10" s="145"/>
      <c r="D10" s="26" t="s">
        <v>38</v>
      </c>
      <c r="E10" s="27" t="s">
        <v>39</v>
      </c>
      <c r="F10" s="28" t="s">
        <v>40</v>
      </c>
      <c r="G10" s="29" t="s">
        <v>39</v>
      </c>
      <c r="H10" s="26" t="s">
        <v>40</v>
      </c>
      <c r="I10" s="27" t="s">
        <v>41</v>
      </c>
      <c r="J10" s="30" t="s">
        <v>42</v>
      </c>
      <c r="K10" s="31" t="s">
        <v>43</v>
      </c>
    </row>
    <row r="11" spans="2:11" s="32" customFormat="1" ht="12.95" customHeight="1" thickBot="1" x14ac:dyDescent="0.25">
      <c r="B11" s="146"/>
      <c r="C11" s="147"/>
      <c r="D11" s="33">
        <v>4</v>
      </c>
      <c r="E11" s="34">
        <v>0</v>
      </c>
      <c r="F11" s="35">
        <v>9</v>
      </c>
      <c r="G11" s="36">
        <v>0</v>
      </c>
      <c r="H11" s="33">
        <v>7</v>
      </c>
      <c r="I11" s="34">
        <v>0</v>
      </c>
      <c r="J11" s="37">
        <v>7.5</v>
      </c>
      <c r="K11" s="38" t="s">
        <v>44</v>
      </c>
    </row>
    <row r="12" spans="2:11" x14ac:dyDescent="0.2">
      <c r="B12" s="39">
        <f>C12</f>
        <v>45809</v>
      </c>
      <c r="C12" s="40">
        <f>D5</f>
        <v>45809</v>
      </c>
      <c r="D12" s="45"/>
      <c r="E12" s="46"/>
      <c r="F12" s="45"/>
      <c r="G12" s="46"/>
      <c r="H12" s="45"/>
      <c r="I12" s="47"/>
      <c r="J12" s="48"/>
      <c r="K12" s="132"/>
    </row>
    <row r="13" spans="2:11" x14ac:dyDescent="0.2">
      <c r="B13" s="41">
        <f t="shared" ref="B13:B41" si="0">C13</f>
        <v>45810</v>
      </c>
      <c r="C13" s="42">
        <f>C12+1</f>
        <v>45810</v>
      </c>
      <c r="D13" s="49"/>
      <c r="E13" s="50"/>
      <c r="F13" s="49"/>
      <c r="G13" s="50"/>
      <c r="H13" s="49"/>
      <c r="I13" s="51"/>
      <c r="J13" s="52"/>
      <c r="K13" s="133"/>
    </row>
    <row r="14" spans="2:11" x14ac:dyDescent="0.2">
      <c r="B14" s="41">
        <f t="shared" si="0"/>
        <v>45811</v>
      </c>
      <c r="C14" s="42">
        <f>C13+1</f>
        <v>45811</v>
      </c>
      <c r="D14" s="49"/>
      <c r="E14" s="50"/>
      <c r="F14" s="49"/>
      <c r="G14" s="50"/>
      <c r="H14" s="49"/>
      <c r="I14" s="51"/>
      <c r="J14" s="52"/>
      <c r="K14" s="133"/>
    </row>
    <row r="15" spans="2:11" x14ac:dyDescent="0.2">
      <c r="B15" s="41">
        <f t="shared" si="0"/>
        <v>45812</v>
      </c>
      <c r="C15" s="42">
        <f>C14+1</f>
        <v>45812</v>
      </c>
      <c r="D15" s="49"/>
      <c r="E15" s="50"/>
      <c r="F15" s="49"/>
      <c r="G15" s="50"/>
      <c r="H15" s="49"/>
      <c r="I15" s="51"/>
      <c r="J15" s="52"/>
      <c r="K15" s="133"/>
    </row>
    <row r="16" spans="2:11" x14ac:dyDescent="0.2">
      <c r="B16" s="41">
        <f t="shared" si="0"/>
        <v>45813</v>
      </c>
      <c r="C16" s="42">
        <f>C15+1</f>
        <v>45813</v>
      </c>
      <c r="D16" s="49"/>
      <c r="E16" s="50"/>
      <c r="F16" s="49"/>
      <c r="G16" s="50"/>
      <c r="H16" s="49"/>
      <c r="I16" s="51"/>
      <c r="J16" s="52"/>
      <c r="K16" s="133"/>
    </row>
    <row r="17" spans="2:11" x14ac:dyDescent="0.2">
      <c r="B17" s="41">
        <f t="shared" si="0"/>
        <v>45814</v>
      </c>
      <c r="C17" s="42">
        <f>C16+1</f>
        <v>45814</v>
      </c>
      <c r="D17" s="49"/>
      <c r="E17" s="50"/>
      <c r="F17" s="49"/>
      <c r="G17" s="50"/>
      <c r="H17" s="49"/>
      <c r="I17" s="51"/>
      <c r="J17" s="52"/>
      <c r="K17" s="133"/>
    </row>
    <row r="18" spans="2:11" x14ac:dyDescent="0.2">
      <c r="B18" s="41">
        <f t="shared" si="0"/>
        <v>45815</v>
      </c>
      <c r="C18" s="42">
        <f t="shared" ref="C18:C41" si="1">C17+1</f>
        <v>45815</v>
      </c>
      <c r="D18" s="49"/>
      <c r="E18" s="50"/>
      <c r="F18" s="49"/>
      <c r="G18" s="50"/>
      <c r="H18" s="49"/>
      <c r="I18" s="51"/>
      <c r="J18" s="52"/>
      <c r="K18" s="133"/>
    </row>
    <row r="19" spans="2:11" x14ac:dyDescent="0.2">
      <c r="B19" s="41">
        <f t="shared" si="0"/>
        <v>45816</v>
      </c>
      <c r="C19" s="42">
        <f t="shared" si="1"/>
        <v>45816</v>
      </c>
      <c r="D19" s="49"/>
      <c r="E19" s="50"/>
      <c r="F19" s="49"/>
      <c r="G19" s="50"/>
      <c r="H19" s="49"/>
      <c r="I19" s="51"/>
      <c r="J19" s="52"/>
      <c r="K19" s="133"/>
    </row>
    <row r="20" spans="2:11" x14ac:dyDescent="0.2">
      <c r="B20" s="41">
        <f t="shared" si="0"/>
        <v>45817</v>
      </c>
      <c r="C20" s="42">
        <f t="shared" si="1"/>
        <v>45817</v>
      </c>
      <c r="D20" s="49"/>
      <c r="E20" s="50"/>
      <c r="F20" s="49"/>
      <c r="G20" s="50"/>
      <c r="H20" s="49"/>
      <c r="I20" s="51"/>
      <c r="J20" s="52"/>
      <c r="K20" s="133"/>
    </row>
    <row r="21" spans="2:11" x14ac:dyDescent="0.2">
      <c r="B21" s="41">
        <f t="shared" si="0"/>
        <v>45818</v>
      </c>
      <c r="C21" s="42">
        <f t="shared" si="1"/>
        <v>45818</v>
      </c>
      <c r="D21" s="49"/>
      <c r="E21" s="50"/>
      <c r="F21" s="49"/>
      <c r="G21" s="50"/>
      <c r="H21" s="49"/>
      <c r="I21" s="51"/>
      <c r="J21" s="52"/>
      <c r="K21" s="133"/>
    </row>
    <row r="22" spans="2:11" x14ac:dyDescent="0.2">
      <c r="B22" s="41">
        <f t="shared" si="0"/>
        <v>45819</v>
      </c>
      <c r="C22" s="42">
        <f t="shared" si="1"/>
        <v>45819</v>
      </c>
      <c r="D22" s="49"/>
      <c r="E22" s="50"/>
      <c r="F22" s="49"/>
      <c r="G22" s="50"/>
      <c r="H22" s="49"/>
      <c r="I22" s="51"/>
      <c r="J22" s="52"/>
      <c r="K22" s="133"/>
    </row>
    <row r="23" spans="2:11" x14ac:dyDescent="0.2">
      <c r="B23" s="41">
        <f t="shared" si="0"/>
        <v>45820</v>
      </c>
      <c r="C23" s="42">
        <f t="shared" si="1"/>
        <v>45820</v>
      </c>
      <c r="D23" s="49"/>
      <c r="E23" s="50"/>
      <c r="F23" s="49"/>
      <c r="G23" s="50"/>
      <c r="H23" s="49"/>
      <c r="I23" s="51"/>
      <c r="J23" s="52"/>
      <c r="K23" s="133"/>
    </row>
    <row r="24" spans="2:11" x14ac:dyDescent="0.2">
      <c r="B24" s="41">
        <f t="shared" si="0"/>
        <v>45821</v>
      </c>
      <c r="C24" s="42">
        <f t="shared" si="1"/>
        <v>45821</v>
      </c>
      <c r="D24" s="49"/>
      <c r="E24" s="50"/>
      <c r="F24" s="49"/>
      <c r="G24" s="50"/>
      <c r="H24" s="49"/>
      <c r="I24" s="51"/>
      <c r="J24" s="52"/>
      <c r="K24" s="133"/>
    </row>
    <row r="25" spans="2:11" x14ac:dyDescent="0.2">
      <c r="B25" s="41">
        <f t="shared" si="0"/>
        <v>45822</v>
      </c>
      <c r="C25" s="42">
        <f t="shared" si="1"/>
        <v>45822</v>
      </c>
      <c r="D25" s="49"/>
      <c r="E25" s="50"/>
      <c r="F25" s="49"/>
      <c r="G25" s="50"/>
      <c r="H25" s="49"/>
      <c r="I25" s="51"/>
      <c r="J25" s="52"/>
      <c r="K25" s="133"/>
    </row>
    <row r="26" spans="2:11" x14ac:dyDescent="0.2">
      <c r="B26" s="41">
        <f t="shared" si="0"/>
        <v>45823</v>
      </c>
      <c r="C26" s="42">
        <f t="shared" si="1"/>
        <v>45823</v>
      </c>
      <c r="D26" s="49"/>
      <c r="E26" s="50"/>
      <c r="F26" s="49"/>
      <c r="G26" s="50"/>
      <c r="H26" s="49"/>
      <c r="I26" s="51"/>
      <c r="J26" s="52"/>
      <c r="K26" s="133"/>
    </row>
    <row r="27" spans="2:11" x14ac:dyDescent="0.2">
      <c r="B27" s="41">
        <f t="shared" si="0"/>
        <v>45824</v>
      </c>
      <c r="C27" s="42">
        <f t="shared" si="1"/>
        <v>45824</v>
      </c>
      <c r="D27" s="49"/>
      <c r="E27" s="50"/>
      <c r="F27" s="49"/>
      <c r="G27" s="50"/>
      <c r="H27" s="49"/>
      <c r="I27" s="51"/>
      <c r="J27" s="52"/>
      <c r="K27" s="133"/>
    </row>
    <row r="28" spans="2:11" x14ac:dyDescent="0.2">
      <c r="B28" s="41">
        <f t="shared" si="0"/>
        <v>45825</v>
      </c>
      <c r="C28" s="42">
        <f t="shared" si="1"/>
        <v>45825</v>
      </c>
      <c r="D28" s="49"/>
      <c r="E28" s="50"/>
      <c r="F28" s="49"/>
      <c r="G28" s="50"/>
      <c r="H28" s="49"/>
      <c r="I28" s="51"/>
      <c r="J28" s="52"/>
      <c r="K28" s="133"/>
    </row>
    <row r="29" spans="2:11" x14ac:dyDescent="0.2">
      <c r="B29" s="41">
        <f t="shared" si="0"/>
        <v>45826</v>
      </c>
      <c r="C29" s="42">
        <f t="shared" si="1"/>
        <v>45826</v>
      </c>
      <c r="D29" s="49"/>
      <c r="E29" s="50"/>
      <c r="F29" s="49"/>
      <c r="G29" s="50"/>
      <c r="H29" s="49"/>
      <c r="I29" s="51"/>
      <c r="J29" s="52"/>
      <c r="K29" s="133"/>
    </row>
    <row r="30" spans="2:11" x14ac:dyDescent="0.2">
      <c r="B30" s="41">
        <f t="shared" si="0"/>
        <v>45827</v>
      </c>
      <c r="C30" s="42">
        <f t="shared" si="1"/>
        <v>45827</v>
      </c>
      <c r="D30" s="49"/>
      <c r="E30" s="50"/>
      <c r="F30" s="49"/>
      <c r="G30" s="50"/>
      <c r="H30" s="49"/>
      <c r="I30" s="51"/>
      <c r="J30" s="52"/>
      <c r="K30" s="133"/>
    </row>
    <row r="31" spans="2:11" x14ac:dyDescent="0.2">
      <c r="B31" s="41">
        <f t="shared" si="0"/>
        <v>45828</v>
      </c>
      <c r="C31" s="42">
        <f t="shared" si="1"/>
        <v>45828</v>
      </c>
      <c r="D31" s="49"/>
      <c r="E31" s="50"/>
      <c r="F31" s="49"/>
      <c r="G31" s="50"/>
      <c r="H31" s="49"/>
      <c r="I31" s="51"/>
      <c r="J31" s="52"/>
      <c r="K31" s="133"/>
    </row>
    <row r="32" spans="2:11" x14ac:dyDescent="0.2">
      <c r="B32" s="41">
        <f t="shared" si="0"/>
        <v>45829</v>
      </c>
      <c r="C32" s="42">
        <f t="shared" si="1"/>
        <v>45829</v>
      </c>
      <c r="D32" s="49"/>
      <c r="E32" s="50"/>
      <c r="F32" s="49"/>
      <c r="G32" s="50"/>
      <c r="H32" s="49"/>
      <c r="I32" s="51"/>
      <c r="J32" s="52"/>
      <c r="K32" s="133"/>
    </row>
    <row r="33" spans="2:11" x14ac:dyDescent="0.2">
      <c r="B33" s="41">
        <f t="shared" si="0"/>
        <v>45830</v>
      </c>
      <c r="C33" s="42">
        <f t="shared" si="1"/>
        <v>45830</v>
      </c>
      <c r="D33" s="49"/>
      <c r="E33" s="50"/>
      <c r="F33" s="49"/>
      <c r="G33" s="50"/>
      <c r="H33" s="49"/>
      <c r="I33" s="51"/>
      <c r="J33" s="52"/>
      <c r="K33" s="133"/>
    </row>
    <row r="34" spans="2:11" x14ac:dyDescent="0.2">
      <c r="B34" s="41">
        <f t="shared" si="0"/>
        <v>45831</v>
      </c>
      <c r="C34" s="42">
        <f t="shared" si="1"/>
        <v>45831</v>
      </c>
      <c r="D34" s="49"/>
      <c r="E34" s="50"/>
      <c r="F34" s="49"/>
      <c r="G34" s="50"/>
      <c r="H34" s="49"/>
      <c r="I34" s="51"/>
      <c r="J34" s="52"/>
      <c r="K34" s="133"/>
    </row>
    <row r="35" spans="2:11" x14ac:dyDescent="0.2">
      <c r="B35" s="41">
        <f t="shared" si="0"/>
        <v>45832</v>
      </c>
      <c r="C35" s="42">
        <f t="shared" si="1"/>
        <v>45832</v>
      </c>
      <c r="D35" s="49"/>
      <c r="E35" s="50"/>
      <c r="F35" s="49"/>
      <c r="G35" s="50"/>
      <c r="H35" s="49"/>
      <c r="I35" s="51"/>
      <c r="J35" s="52"/>
      <c r="K35" s="133"/>
    </row>
    <row r="36" spans="2:11" x14ac:dyDescent="0.2">
      <c r="B36" s="41">
        <f t="shared" si="0"/>
        <v>45833</v>
      </c>
      <c r="C36" s="42">
        <f t="shared" si="1"/>
        <v>45833</v>
      </c>
      <c r="D36" s="49"/>
      <c r="E36" s="50"/>
      <c r="F36" s="49"/>
      <c r="G36" s="50"/>
      <c r="H36" s="49"/>
      <c r="I36" s="51"/>
      <c r="J36" s="52"/>
      <c r="K36" s="133"/>
    </row>
    <row r="37" spans="2:11" x14ac:dyDescent="0.2">
      <c r="B37" s="41">
        <f t="shared" si="0"/>
        <v>45834</v>
      </c>
      <c r="C37" s="42">
        <f t="shared" si="1"/>
        <v>45834</v>
      </c>
      <c r="D37" s="49"/>
      <c r="E37" s="50"/>
      <c r="F37" s="49"/>
      <c r="G37" s="50"/>
      <c r="H37" s="49"/>
      <c r="I37" s="51"/>
      <c r="J37" s="52"/>
      <c r="K37" s="133"/>
    </row>
    <row r="38" spans="2:11" x14ac:dyDescent="0.2">
      <c r="B38" s="41">
        <f t="shared" si="0"/>
        <v>45835</v>
      </c>
      <c r="C38" s="42">
        <f t="shared" si="1"/>
        <v>45835</v>
      </c>
      <c r="D38" s="49"/>
      <c r="E38" s="50"/>
      <c r="F38" s="49"/>
      <c r="G38" s="50"/>
      <c r="H38" s="49"/>
      <c r="I38" s="51"/>
      <c r="J38" s="52"/>
      <c r="K38" s="133"/>
    </row>
    <row r="39" spans="2:11" x14ac:dyDescent="0.2">
      <c r="B39" s="41">
        <f t="shared" si="0"/>
        <v>45836</v>
      </c>
      <c r="C39" s="42">
        <f t="shared" si="1"/>
        <v>45836</v>
      </c>
      <c r="D39" s="49"/>
      <c r="E39" s="50"/>
      <c r="F39" s="49"/>
      <c r="G39" s="50"/>
      <c r="H39" s="49"/>
      <c r="I39" s="51"/>
      <c r="J39" s="52"/>
      <c r="K39" s="133"/>
    </row>
    <row r="40" spans="2:11" x14ac:dyDescent="0.2">
      <c r="B40" s="41">
        <f t="shared" si="0"/>
        <v>45837</v>
      </c>
      <c r="C40" s="42">
        <f t="shared" si="1"/>
        <v>45837</v>
      </c>
      <c r="D40" s="49"/>
      <c r="E40" s="50"/>
      <c r="F40" s="49"/>
      <c r="G40" s="50"/>
      <c r="H40" s="49"/>
      <c r="I40" s="51"/>
      <c r="J40" s="52"/>
      <c r="K40" s="133"/>
    </row>
    <row r="41" spans="2:11" ht="15" thickBot="1" x14ac:dyDescent="0.25">
      <c r="B41" s="41">
        <f t="shared" si="0"/>
        <v>45838</v>
      </c>
      <c r="C41" s="42">
        <f t="shared" si="1"/>
        <v>45838</v>
      </c>
      <c r="D41" s="53"/>
      <c r="E41" s="54"/>
      <c r="F41" s="53"/>
      <c r="G41" s="54"/>
      <c r="H41" s="53"/>
      <c r="I41" s="55"/>
      <c r="J41" s="56"/>
      <c r="K41" s="134"/>
    </row>
    <row r="42" spans="2:11" ht="13.5" customHeight="1" thickBot="1" x14ac:dyDescent="0.25">
      <c r="B42" s="57"/>
      <c r="C42" s="58"/>
      <c r="D42" s="58"/>
      <c r="E42" s="58"/>
      <c r="F42" s="58"/>
      <c r="G42" s="58"/>
      <c r="H42" s="58"/>
      <c r="I42" s="58"/>
      <c r="J42" s="58"/>
      <c r="K42" s="58"/>
    </row>
    <row r="43" spans="2:11" s="59" customFormat="1" ht="27" customHeight="1" thickBot="1" x14ac:dyDescent="0.25">
      <c r="B43" s="135" t="s">
        <v>45</v>
      </c>
      <c r="C43" s="136"/>
      <c r="D43" s="60">
        <f t="shared" ref="D43:J43" si="2">COUNTIF(D12:D41,"*")*D11</f>
        <v>0</v>
      </c>
      <c r="E43" s="61">
        <f t="shared" si="2"/>
        <v>0</v>
      </c>
      <c r="F43" s="60">
        <f t="shared" si="2"/>
        <v>0</v>
      </c>
      <c r="G43" s="61">
        <f t="shared" si="2"/>
        <v>0</v>
      </c>
      <c r="H43" s="60">
        <f t="shared" si="2"/>
        <v>0</v>
      </c>
      <c r="I43" s="61">
        <f t="shared" si="2"/>
        <v>0</v>
      </c>
      <c r="J43" s="61">
        <f t="shared" si="2"/>
        <v>0</v>
      </c>
      <c r="K43" s="61">
        <f>K12</f>
        <v>0</v>
      </c>
    </row>
    <row r="44" spans="2:11" ht="15" thickBot="1" x14ac:dyDescent="0.25">
      <c r="B44" s="57"/>
      <c r="C44" s="58"/>
      <c r="D44" s="58"/>
      <c r="E44" s="58"/>
      <c r="F44" s="58"/>
      <c r="G44" s="58"/>
      <c r="H44" s="58"/>
      <c r="I44" s="58"/>
      <c r="J44" s="58"/>
      <c r="K44" s="58"/>
    </row>
    <row r="45" spans="2:11" s="59" customFormat="1" ht="27" customHeight="1" thickBot="1" x14ac:dyDescent="0.25">
      <c r="B45" s="135" t="s">
        <v>46</v>
      </c>
      <c r="C45" s="136"/>
      <c r="D45" s="137">
        <f>SUM(D43:E43)</f>
        <v>0</v>
      </c>
      <c r="E45" s="138"/>
      <c r="F45" s="137">
        <f>SUM(F43:G43)</f>
        <v>0</v>
      </c>
      <c r="G45" s="138"/>
      <c r="H45" s="137">
        <f>SUM(H43:I43)</f>
        <v>0</v>
      </c>
      <c r="I45" s="138"/>
      <c r="J45" s="62">
        <f>J43</f>
        <v>0</v>
      </c>
      <c r="K45" s="63">
        <f>K43</f>
        <v>0</v>
      </c>
    </row>
    <row r="46" spans="2:11" ht="15" thickBot="1" x14ac:dyDescent="0.25">
      <c r="B46" s="57"/>
      <c r="C46" s="58"/>
      <c r="D46" s="58"/>
      <c r="E46" s="58"/>
      <c r="F46" s="58"/>
      <c r="G46" s="58"/>
      <c r="H46" s="58"/>
      <c r="I46" s="58"/>
      <c r="J46" s="58"/>
      <c r="K46" s="58"/>
    </row>
    <row r="47" spans="2:11" s="64" customFormat="1" ht="27" customHeight="1" thickBot="1" x14ac:dyDescent="0.25">
      <c r="B47" s="65"/>
      <c r="H47" s="142" t="s">
        <v>47</v>
      </c>
      <c r="I47" s="143"/>
      <c r="J47" s="143"/>
      <c r="K47" s="66">
        <f>SUM(D45+F45+H45+J45+K45)</f>
        <v>0</v>
      </c>
    </row>
    <row r="48" spans="2:11" s="67" customFormat="1" ht="15" x14ac:dyDescent="0.2">
      <c r="B48" s="68"/>
    </row>
    <row r="49" spans="2:11" s="67" customFormat="1" ht="15" x14ac:dyDescent="0.2">
      <c r="B49" s="68"/>
    </row>
    <row r="50" spans="2:11" s="67" customFormat="1" ht="40.5" customHeight="1" x14ac:dyDescent="0.2">
      <c r="B50" s="139" t="s">
        <v>48</v>
      </c>
      <c r="C50" s="140"/>
      <c r="D50" s="140"/>
      <c r="E50" s="140"/>
      <c r="F50" s="141"/>
      <c r="G50" s="141"/>
      <c r="H50" s="69"/>
      <c r="I50" s="139" t="s">
        <v>49</v>
      </c>
      <c r="J50" s="140"/>
      <c r="K50" s="70"/>
    </row>
  </sheetData>
  <mergeCells count="26">
    <mergeCell ref="H47:J47"/>
    <mergeCell ref="B50:D50"/>
    <mergeCell ref="E50:G50"/>
    <mergeCell ref="I50:J50"/>
    <mergeCell ref="B10:C11"/>
    <mergeCell ref="K12:K41"/>
    <mergeCell ref="B43:C43"/>
    <mergeCell ref="B45:C45"/>
    <mergeCell ref="D45:E45"/>
    <mergeCell ref="F45:G45"/>
    <mergeCell ref="H45:I45"/>
    <mergeCell ref="B5:C5"/>
    <mergeCell ref="D5:E5"/>
    <mergeCell ref="D9:E9"/>
    <mergeCell ref="F9:G9"/>
    <mergeCell ref="H9:I9"/>
    <mergeCell ref="G5:I5"/>
    <mergeCell ref="B7:C7"/>
    <mergeCell ref="D7:K7"/>
    <mergeCell ref="B2:K2"/>
    <mergeCell ref="B3:C3"/>
    <mergeCell ref="D3:E3"/>
    <mergeCell ref="G3:I3"/>
    <mergeCell ref="B4:C4"/>
    <mergeCell ref="D4:E4"/>
    <mergeCell ref="G4:I4"/>
  </mergeCells>
  <conditionalFormatting sqref="D12:E41">
    <cfRule type="expression" dxfId="34" priority="3" stopIfTrue="1">
      <formula>OR(AND(#REF!&lt;&gt;"",$D12&lt;&gt;""),AND(#REF!&lt;&gt;"",$E12&lt;&gt;""),AND($D12&lt;&gt;"",$E12&lt;&gt;""))</formula>
    </cfRule>
  </conditionalFormatting>
  <conditionalFormatting sqref="D12:J41">
    <cfRule type="expression" dxfId="33" priority="2" stopIfTrue="1">
      <formula>(OR(WEEKDAY($B12,2)=6,WEEKDAY($B12,2)=7))</formula>
    </cfRule>
  </conditionalFormatting>
  <conditionalFormatting sqref="F12:G41">
    <cfRule type="expression" dxfId="32" priority="4" stopIfTrue="1">
      <formula>OR(AND(#REF!&lt;&gt;"",$F12&lt;&gt;""),AND(#REF!&lt;&gt;"",$G12&lt;&gt;""),AND($F12&lt;&gt;"",$G12&lt;&gt;""))</formula>
    </cfRule>
  </conditionalFormatting>
  <conditionalFormatting sqref="H12:J41">
    <cfRule type="expression" dxfId="31" priority="5" stopIfTrue="1">
      <formula>OR(AND(#REF!&lt;&gt;"",$H12&lt;&gt;""),AND(#REF!&lt;&gt;"",$I12&lt;&gt;""),AND($H12&lt;&gt;"",$I12&lt;&gt;""))</formula>
    </cfRule>
  </conditionalFormatting>
  <conditionalFormatting sqref="J12">
    <cfRule type="expression" dxfId="30" priority="1" stopIfTrue="1">
      <formula>(OR(WEEKDAY($B12,2)=6,WEEKDAY($B12,2)=7))</formula>
    </cfRule>
  </conditionalFormatting>
  <pageMargins left="0.70866141732283472" right="0.70866141732283472" top="0.78740157480314965" bottom="0.78740157480314965" header="0.31496062992125984" footer="0.31496062992125984"/>
  <pageSetup paperSize="9" scale="62"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K51"/>
  <sheetViews>
    <sheetView topLeftCell="A2" zoomScale="96" zoomScaleNormal="96" workbookViewId="0">
      <selection activeCell="D4" sqref="D4:E4"/>
    </sheetView>
  </sheetViews>
  <sheetFormatPr baseColWidth="10" defaultColWidth="11" defaultRowHeight="14.25" x14ac:dyDescent="0.2"/>
  <cols>
    <col min="1" max="1" width="4.25" style="16" customWidth="1"/>
    <col min="2" max="2" width="4.75" style="17" customWidth="1"/>
    <col min="3" max="3" width="7.625" style="16" bestFit="1" customWidth="1"/>
    <col min="4" max="4" width="12" style="16" customWidth="1"/>
    <col min="5" max="5" width="11.625" style="16" customWidth="1"/>
    <col min="6" max="6" width="16.125" style="16" bestFit="1" customWidth="1"/>
    <col min="7" max="7" width="12.25" style="16" customWidth="1"/>
    <col min="8" max="8" width="11" style="16"/>
    <col min="9" max="9" width="12.25" style="16" customWidth="1"/>
    <col min="10" max="10" width="15.125" style="16" bestFit="1" customWidth="1"/>
    <col min="11" max="11" width="30" style="16" customWidth="1"/>
    <col min="12" max="16384" width="11" style="16"/>
  </cols>
  <sheetData>
    <row r="1" spans="2:11" ht="15" thickBot="1" x14ac:dyDescent="0.25"/>
    <row r="2" spans="2:11" s="14" customFormat="1" ht="57.75" customHeight="1" thickBot="1" x14ac:dyDescent="0.25">
      <c r="B2" s="109" t="s">
        <v>4</v>
      </c>
      <c r="C2" s="110"/>
      <c r="D2" s="110" t="s">
        <v>2</v>
      </c>
      <c r="E2" s="110"/>
      <c r="F2" s="110"/>
      <c r="G2" s="110"/>
      <c r="H2" s="110"/>
      <c r="I2" s="110"/>
      <c r="J2" s="110"/>
      <c r="K2" s="111"/>
    </row>
    <row r="3" spans="2:11" s="15" customFormat="1" ht="36" customHeight="1" x14ac:dyDescent="0.2">
      <c r="B3" s="122" t="s">
        <v>5</v>
      </c>
      <c r="C3" s="123"/>
      <c r="D3" s="124" t="str">
        <f>giugno!D3</f>
        <v>Nome e cognome</v>
      </c>
      <c r="E3" s="125"/>
      <c r="F3" s="7" t="s">
        <v>9</v>
      </c>
      <c r="G3" s="125" t="str">
        <f>giugno!$G$3</f>
        <v>Indirizzo</v>
      </c>
      <c r="H3" s="125"/>
      <c r="I3" s="125"/>
      <c r="J3" s="103" t="s">
        <v>13</v>
      </c>
      <c r="K3" s="8" t="str">
        <f>giugno!$K$3</f>
        <v>Nome Banca</v>
      </c>
    </row>
    <row r="4" spans="2:11" s="15" customFormat="1" ht="36" customHeight="1" x14ac:dyDescent="0.2">
      <c r="B4" s="127" t="s">
        <v>6</v>
      </c>
      <c r="C4" s="128"/>
      <c r="D4" s="129">
        <v>2025</v>
      </c>
      <c r="E4" s="130"/>
      <c r="F4" s="9" t="s">
        <v>10</v>
      </c>
      <c r="G4" s="130" t="str">
        <f>giugno!$G$4</f>
        <v>Zip, Città</v>
      </c>
      <c r="H4" s="130"/>
      <c r="I4" s="130"/>
      <c r="J4" s="104" t="s">
        <v>1</v>
      </c>
      <c r="K4" s="10" t="str">
        <f>giugno!$K$4</f>
        <v>IBAN</v>
      </c>
    </row>
    <row r="5" spans="2:11" s="15" customFormat="1" ht="36" customHeight="1" thickBot="1" x14ac:dyDescent="0.25">
      <c r="B5" s="117" t="s">
        <v>7</v>
      </c>
      <c r="C5" s="118"/>
      <c r="D5" s="119">
        <f>DATE(D4,7,1)</f>
        <v>45839</v>
      </c>
      <c r="E5" s="120"/>
      <c r="F5" s="11" t="s">
        <v>15</v>
      </c>
      <c r="G5" s="121" t="str">
        <f>giugno!G5</f>
        <v>inserire</v>
      </c>
      <c r="H5" s="121"/>
      <c r="I5" s="121"/>
      <c r="J5" s="12" t="s">
        <v>16</v>
      </c>
      <c r="K5" s="13" t="str">
        <f>giugno!K5</f>
        <v>inserire</v>
      </c>
    </row>
    <row r="6" spans="2:11" ht="15.75" x14ac:dyDescent="0.25">
      <c r="B6" s="18"/>
      <c r="C6" s="18"/>
      <c r="D6" s="19"/>
      <c r="E6" s="19"/>
      <c r="F6" s="20"/>
      <c r="G6" s="20"/>
      <c r="H6" s="20"/>
      <c r="I6" s="20"/>
      <c r="J6" s="20"/>
      <c r="K6" s="20"/>
    </row>
    <row r="7" spans="2:11" ht="75" customHeight="1" x14ac:dyDescent="0.2">
      <c r="B7" s="112" t="s">
        <v>3</v>
      </c>
      <c r="C7" s="113"/>
      <c r="D7" s="114" t="s">
        <v>19</v>
      </c>
      <c r="E7" s="115"/>
      <c r="F7" s="115"/>
      <c r="G7" s="115"/>
      <c r="H7" s="115"/>
      <c r="I7" s="115"/>
      <c r="J7" s="115"/>
      <c r="K7" s="116"/>
    </row>
    <row r="8" spans="2:11" ht="30" customHeight="1" thickBot="1" x14ac:dyDescent="0.25"/>
    <row r="9" spans="2:11" s="21" customFormat="1" ht="22.5" customHeight="1" thickBot="1" x14ac:dyDescent="0.25">
      <c r="B9" s="22"/>
      <c r="D9" s="105" t="s">
        <v>33</v>
      </c>
      <c r="E9" s="106"/>
      <c r="F9" s="107" t="s">
        <v>34</v>
      </c>
      <c r="G9" s="106"/>
      <c r="H9" s="108" t="s">
        <v>35</v>
      </c>
      <c r="I9" s="106"/>
      <c r="J9" s="23" t="s">
        <v>36</v>
      </c>
      <c r="K9" s="24" t="s">
        <v>37</v>
      </c>
    </row>
    <row r="10" spans="2:11" s="25" customFormat="1" ht="63.75" x14ac:dyDescent="0.2">
      <c r="B10" s="144" t="s">
        <v>20</v>
      </c>
      <c r="C10" s="145"/>
      <c r="D10" s="26" t="s">
        <v>38</v>
      </c>
      <c r="E10" s="27" t="s">
        <v>39</v>
      </c>
      <c r="F10" s="28" t="s">
        <v>40</v>
      </c>
      <c r="G10" s="29" t="s">
        <v>39</v>
      </c>
      <c r="H10" s="26" t="s">
        <v>40</v>
      </c>
      <c r="I10" s="27" t="s">
        <v>41</v>
      </c>
      <c r="J10" s="30" t="s">
        <v>42</v>
      </c>
      <c r="K10" s="31" t="s">
        <v>43</v>
      </c>
    </row>
    <row r="11" spans="2:11" s="32" customFormat="1" ht="12.95" customHeight="1" thickBot="1" x14ac:dyDescent="0.25">
      <c r="B11" s="146"/>
      <c r="C11" s="147"/>
      <c r="D11" s="33">
        <v>4</v>
      </c>
      <c r="E11" s="34">
        <v>0</v>
      </c>
      <c r="F11" s="35">
        <v>9</v>
      </c>
      <c r="G11" s="36">
        <v>0</v>
      </c>
      <c r="H11" s="33">
        <v>7</v>
      </c>
      <c r="I11" s="34">
        <v>0</v>
      </c>
      <c r="J11" s="37">
        <v>7.5</v>
      </c>
      <c r="K11" s="38" t="s">
        <v>44</v>
      </c>
    </row>
    <row r="12" spans="2:11" x14ac:dyDescent="0.2">
      <c r="B12" s="39">
        <f>C12</f>
        <v>45839</v>
      </c>
      <c r="C12" s="40">
        <f>D5</f>
        <v>45839</v>
      </c>
      <c r="D12" s="45"/>
      <c r="E12" s="46"/>
      <c r="F12" s="45"/>
      <c r="G12" s="46"/>
      <c r="H12" s="45"/>
      <c r="I12" s="47"/>
      <c r="J12" s="48"/>
      <c r="K12" s="132"/>
    </row>
    <row r="13" spans="2:11" x14ac:dyDescent="0.2">
      <c r="B13" s="41">
        <f t="shared" ref="B13:B42" si="0">C13</f>
        <v>45840</v>
      </c>
      <c r="C13" s="42">
        <f>C12+1</f>
        <v>45840</v>
      </c>
      <c r="D13" s="49"/>
      <c r="E13" s="50"/>
      <c r="F13" s="49"/>
      <c r="G13" s="50"/>
      <c r="H13" s="49"/>
      <c r="I13" s="51"/>
      <c r="J13" s="52"/>
      <c r="K13" s="133"/>
    </row>
    <row r="14" spans="2:11" x14ac:dyDescent="0.2">
      <c r="B14" s="41">
        <f t="shared" si="0"/>
        <v>45841</v>
      </c>
      <c r="C14" s="42">
        <f>C13+1</f>
        <v>45841</v>
      </c>
      <c r="D14" s="49"/>
      <c r="E14" s="50"/>
      <c r="F14" s="49"/>
      <c r="G14" s="50"/>
      <c r="H14" s="49"/>
      <c r="I14" s="51"/>
      <c r="J14" s="52"/>
      <c r="K14" s="133"/>
    </row>
    <row r="15" spans="2:11" x14ac:dyDescent="0.2">
      <c r="B15" s="41">
        <f t="shared" si="0"/>
        <v>45842</v>
      </c>
      <c r="C15" s="42">
        <f>C14+1</f>
        <v>45842</v>
      </c>
      <c r="D15" s="49"/>
      <c r="E15" s="50"/>
      <c r="F15" s="49"/>
      <c r="G15" s="50"/>
      <c r="H15" s="49"/>
      <c r="I15" s="51"/>
      <c r="J15" s="52"/>
      <c r="K15" s="133"/>
    </row>
    <row r="16" spans="2:11" x14ac:dyDescent="0.2">
      <c r="B16" s="41">
        <f t="shared" si="0"/>
        <v>45843</v>
      </c>
      <c r="C16" s="42">
        <f>C15+1</f>
        <v>45843</v>
      </c>
      <c r="D16" s="49"/>
      <c r="E16" s="50"/>
      <c r="F16" s="49"/>
      <c r="G16" s="50"/>
      <c r="H16" s="49"/>
      <c r="I16" s="51"/>
      <c r="J16" s="52"/>
      <c r="K16" s="133"/>
    </row>
    <row r="17" spans="2:11" x14ac:dyDescent="0.2">
      <c r="B17" s="41">
        <f t="shared" si="0"/>
        <v>45844</v>
      </c>
      <c r="C17" s="42">
        <f>C16+1</f>
        <v>45844</v>
      </c>
      <c r="D17" s="49"/>
      <c r="E17" s="50"/>
      <c r="F17" s="49"/>
      <c r="G17" s="50"/>
      <c r="H17" s="49"/>
      <c r="I17" s="51"/>
      <c r="J17" s="52"/>
      <c r="K17" s="133"/>
    </row>
    <row r="18" spans="2:11" x14ac:dyDescent="0.2">
      <c r="B18" s="41">
        <f t="shared" si="0"/>
        <v>45845</v>
      </c>
      <c r="C18" s="42">
        <f t="shared" ref="C18:C42" si="1">C17+1</f>
        <v>45845</v>
      </c>
      <c r="D18" s="49"/>
      <c r="E18" s="50"/>
      <c r="F18" s="49"/>
      <c r="G18" s="50"/>
      <c r="H18" s="49"/>
      <c r="I18" s="51"/>
      <c r="J18" s="52"/>
      <c r="K18" s="133"/>
    </row>
    <row r="19" spans="2:11" x14ac:dyDescent="0.2">
      <c r="B19" s="41">
        <f t="shared" si="0"/>
        <v>45846</v>
      </c>
      <c r="C19" s="42">
        <f t="shared" si="1"/>
        <v>45846</v>
      </c>
      <c r="D19" s="49"/>
      <c r="E19" s="50"/>
      <c r="F19" s="49"/>
      <c r="G19" s="50"/>
      <c r="H19" s="49"/>
      <c r="I19" s="51"/>
      <c r="J19" s="52"/>
      <c r="K19" s="133"/>
    </row>
    <row r="20" spans="2:11" x14ac:dyDescent="0.2">
      <c r="B20" s="41">
        <f t="shared" si="0"/>
        <v>45847</v>
      </c>
      <c r="C20" s="42">
        <f t="shared" si="1"/>
        <v>45847</v>
      </c>
      <c r="D20" s="49"/>
      <c r="E20" s="50"/>
      <c r="F20" s="49"/>
      <c r="G20" s="50"/>
      <c r="H20" s="49"/>
      <c r="I20" s="51"/>
      <c r="J20" s="52"/>
      <c r="K20" s="133"/>
    </row>
    <row r="21" spans="2:11" x14ac:dyDescent="0.2">
      <c r="B21" s="41">
        <f t="shared" si="0"/>
        <v>45848</v>
      </c>
      <c r="C21" s="42">
        <f t="shared" si="1"/>
        <v>45848</v>
      </c>
      <c r="D21" s="49"/>
      <c r="E21" s="50"/>
      <c r="F21" s="49"/>
      <c r="G21" s="50"/>
      <c r="H21" s="49"/>
      <c r="I21" s="51"/>
      <c r="J21" s="52"/>
      <c r="K21" s="133"/>
    </row>
    <row r="22" spans="2:11" x14ac:dyDescent="0.2">
      <c r="B22" s="41">
        <f t="shared" si="0"/>
        <v>45849</v>
      </c>
      <c r="C22" s="42">
        <f t="shared" si="1"/>
        <v>45849</v>
      </c>
      <c r="D22" s="49"/>
      <c r="E22" s="50"/>
      <c r="F22" s="49"/>
      <c r="G22" s="50"/>
      <c r="H22" s="49"/>
      <c r="I22" s="51"/>
      <c r="J22" s="52"/>
      <c r="K22" s="133"/>
    </row>
    <row r="23" spans="2:11" x14ac:dyDescent="0.2">
      <c r="B23" s="41">
        <f t="shared" si="0"/>
        <v>45850</v>
      </c>
      <c r="C23" s="42">
        <f t="shared" si="1"/>
        <v>45850</v>
      </c>
      <c r="D23" s="49"/>
      <c r="E23" s="50"/>
      <c r="F23" s="49"/>
      <c r="G23" s="50"/>
      <c r="H23" s="49"/>
      <c r="I23" s="51"/>
      <c r="J23" s="52"/>
      <c r="K23" s="133"/>
    </row>
    <row r="24" spans="2:11" x14ac:dyDescent="0.2">
      <c r="B24" s="41">
        <f t="shared" si="0"/>
        <v>45851</v>
      </c>
      <c r="C24" s="42">
        <f t="shared" si="1"/>
        <v>45851</v>
      </c>
      <c r="D24" s="49"/>
      <c r="E24" s="50"/>
      <c r="F24" s="49"/>
      <c r="G24" s="50"/>
      <c r="H24" s="49"/>
      <c r="I24" s="51"/>
      <c r="J24" s="52"/>
      <c r="K24" s="133"/>
    </row>
    <row r="25" spans="2:11" x14ac:dyDescent="0.2">
      <c r="B25" s="41">
        <f t="shared" si="0"/>
        <v>45852</v>
      </c>
      <c r="C25" s="42">
        <f t="shared" si="1"/>
        <v>45852</v>
      </c>
      <c r="D25" s="49"/>
      <c r="E25" s="50"/>
      <c r="F25" s="49"/>
      <c r="G25" s="50"/>
      <c r="H25" s="49"/>
      <c r="I25" s="51"/>
      <c r="J25" s="52"/>
      <c r="K25" s="133"/>
    </row>
    <row r="26" spans="2:11" x14ac:dyDescent="0.2">
      <c r="B26" s="41">
        <f t="shared" si="0"/>
        <v>45853</v>
      </c>
      <c r="C26" s="42">
        <f t="shared" si="1"/>
        <v>45853</v>
      </c>
      <c r="D26" s="49"/>
      <c r="E26" s="50"/>
      <c r="F26" s="49"/>
      <c r="G26" s="50"/>
      <c r="H26" s="49"/>
      <c r="I26" s="51"/>
      <c r="J26" s="52"/>
      <c r="K26" s="133"/>
    </row>
    <row r="27" spans="2:11" x14ac:dyDescent="0.2">
      <c r="B27" s="41">
        <f t="shared" si="0"/>
        <v>45854</v>
      </c>
      <c r="C27" s="42">
        <f t="shared" si="1"/>
        <v>45854</v>
      </c>
      <c r="D27" s="49"/>
      <c r="E27" s="50"/>
      <c r="F27" s="49"/>
      <c r="G27" s="50"/>
      <c r="H27" s="49"/>
      <c r="I27" s="51"/>
      <c r="J27" s="52"/>
      <c r="K27" s="133"/>
    </row>
    <row r="28" spans="2:11" x14ac:dyDescent="0.2">
      <c r="B28" s="41">
        <f t="shared" si="0"/>
        <v>45855</v>
      </c>
      <c r="C28" s="42">
        <f t="shared" si="1"/>
        <v>45855</v>
      </c>
      <c r="D28" s="49"/>
      <c r="E28" s="50"/>
      <c r="F28" s="49"/>
      <c r="G28" s="50"/>
      <c r="H28" s="49"/>
      <c r="I28" s="51"/>
      <c r="J28" s="52"/>
      <c r="K28" s="133"/>
    </row>
    <row r="29" spans="2:11" x14ac:dyDescent="0.2">
      <c r="B29" s="41">
        <f t="shared" si="0"/>
        <v>45856</v>
      </c>
      <c r="C29" s="42">
        <f t="shared" si="1"/>
        <v>45856</v>
      </c>
      <c r="D29" s="49"/>
      <c r="E29" s="50"/>
      <c r="F29" s="49"/>
      <c r="G29" s="50"/>
      <c r="H29" s="49"/>
      <c r="I29" s="51"/>
      <c r="J29" s="52"/>
      <c r="K29" s="133"/>
    </row>
    <row r="30" spans="2:11" x14ac:dyDescent="0.2">
      <c r="B30" s="41">
        <f t="shared" si="0"/>
        <v>45857</v>
      </c>
      <c r="C30" s="42">
        <f t="shared" si="1"/>
        <v>45857</v>
      </c>
      <c r="D30" s="49"/>
      <c r="E30" s="50"/>
      <c r="F30" s="49"/>
      <c r="G30" s="50"/>
      <c r="H30" s="49"/>
      <c r="I30" s="51"/>
      <c r="J30" s="52"/>
      <c r="K30" s="133"/>
    </row>
    <row r="31" spans="2:11" x14ac:dyDescent="0.2">
      <c r="B31" s="41">
        <f t="shared" si="0"/>
        <v>45858</v>
      </c>
      <c r="C31" s="42">
        <f t="shared" si="1"/>
        <v>45858</v>
      </c>
      <c r="D31" s="49"/>
      <c r="E31" s="50"/>
      <c r="F31" s="49"/>
      <c r="G31" s="50"/>
      <c r="H31" s="49"/>
      <c r="I31" s="51"/>
      <c r="J31" s="52"/>
      <c r="K31" s="133"/>
    </row>
    <row r="32" spans="2:11" x14ac:dyDescent="0.2">
      <c r="B32" s="41">
        <f t="shared" si="0"/>
        <v>45859</v>
      </c>
      <c r="C32" s="42">
        <f t="shared" si="1"/>
        <v>45859</v>
      </c>
      <c r="D32" s="49"/>
      <c r="E32" s="50"/>
      <c r="F32" s="49"/>
      <c r="G32" s="50"/>
      <c r="H32" s="49"/>
      <c r="I32" s="51"/>
      <c r="J32" s="52"/>
      <c r="K32" s="133"/>
    </row>
    <row r="33" spans="2:11" x14ac:dyDescent="0.2">
      <c r="B33" s="41">
        <f t="shared" si="0"/>
        <v>45860</v>
      </c>
      <c r="C33" s="42">
        <f t="shared" si="1"/>
        <v>45860</v>
      </c>
      <c r="D33" s="49"/>
      <c r="E33" s="50"/>
      <c r="F33" s="49"/>
      <c r="G33" s="50"/>
      <c r="H33" s="49"/>
      <c r="I33" s="51"/>
      <c r="J33" s="52"/>
      <c r="K33" s="133"/>
    </row>
    <row r="34" spans="2:11" x14ac:dyDescent="0.2">
      <c r="B34" s="41">
        <f t="shared" si="0"/>
        <v>45861</v>
      </c>
      <c r="C34" s="42">
        <f t="shared" si="1"/>
        <v>45861</v>
      </c>
      <c r="D34" s="49"/>
      <c r="E34" s="50"/>
      <c r="F34" s="49"/>
      <c r="G34" s="50"/>
      <c r="H34" s="49"/>
      <c r="I34" s="51"/>
      <c r="J34" s="52"/>
      <c r="K34" s="133"/>
    </row>
    <row r="35" spans="2:11" x14ac:dyDescent="0.2">
      <c r="B35" s="41">
        <f t="shared" si="0"/>
        <v>45862</v>
      </c>
      <c r="C35" s="42">
        <f t="shared" si="1"/>
        <v>45862</v>
      </c>
      <c r="D35" s="49"/>
      <c r="E35" s="50"/>
      <c r="F35" s="49"/>
      <c r="G35" s="50"/>
      <c r="H35" s="49"/>
      <c r="I35" s="51"/>
      <c r="J35" s="52"/>
      <c r="K35" s="133"/>
    </row>
    <row r="36" spans="2:11" x14ac:dyDescent="0.2">
      <c r="B36" s="41">
        <f t="shared" si="0"/>
        <v>45863</v>
      </c>
      <c r="C36" s="42">
        <f t="shared" si="1"/>
        <v>45863</v>
      </c>
      <c r="D36" s="49"/>
      <c r="E36" s="50"/>
      <c r="F36" s="49"/>
      <c r="G36" s="50"/>
      <c r="H36" s="49"/>
      <c r="I36" s="51"/>
      <c r="J36" s="52"/>
      <c r="K36" s="133"/>
    </row>
    <row r="37" spans="2:11" x14ac:dyDescent="0.2">
      <c r="B37" s="41">
        <f t="shared" si="0"/>
        <v>45864</v>
      </c>
      <c r="C37" s="42">
        <f t="shared" si="1"/>
        <v>45864</v>
      </c>
      <c r="D37" s="49"/>
      <c r="E37" s="50"/>
      <c r="F37" s="49"/>
      <c r="G37" s="50"/>
      <c r="H37" s="49"/>
      <c r="I37" s="51"/>
      <c r="J37" s="52"/>
      <c r="K37" s="133"/>
    </row>
    <row r="38" spans="2:11" x14ac:dyDescent="0.2">
      <c r="B38" s="41">
        <f t="shared" si="0"/>
        <v>45865</v>
      </c>
      <c r="C38" s="42">
        <f t="shared" si="1"/>
        <v>45865</v>
      </c>
      <c r="D38" s="49"/>
      <c r="E38" s="50"/>
      <c r="F38" s="49"/>
      <c r="G38" s="50"/>
      <c r="H38" s="49"/>
      <c r="I38" s="51"/>
      <c r="J38" s="52"/>
      <c r="K38" s="133"/>
    </row>
    <row r="39" spans="2:11" x14ac:dyDescent="0.2">
      <c r="B39" s="41">
        <f t="shared" si="0"/>
        <v>45866</v>
      </c>
      <c r="C39" s="42">
        <f t="shared" si="1"/>
        <v>45866</v>
      </c>
      <c r="D39" s="49"/>
      <c r="E39" s="50"/>
      <c r="F39" s="49"/>
      <c r="G39" s="50"/>
      <c r="H39" s="49"/>
      <c r="I39" s="51"/>
      <c r="J39" s="52"/>
      <c r="K39" s="133"/>
    </row>
    <row r="40" spans="2:11" x14ac:dyDescent="0.2">
      <c r="B40" s="41">
        <f t="shared" si="0"/>
        <v>45867</v>
      </c>
      <c r="C40" s="42">
        <f t="shared" si="1"/>
        <v>45867</v>
      </c>
      <c r="D40" s="49"/>
      <c r="E40" s="50"/>
      <c r="F40" s="49"/>
      <c r="G40" s="50"/>
      <c r="H40" s="49"/>
      <c r="I40" s="51"/>
      <c r="J40" s="52"/>
      <c r="K40" s="133"/>
    </row>
    <row r="41" spans="2:11" x14ac:dyDescent="0.2">
      <c r="B41" s="41">
        <f t="shared" si="0"/>
        <v>45868</v>
      </c>
      <c r="C41" s="42">
        <f t="shared" si="1"/>
        <v>45868</v>
      </c>
      <c r="D41" s="49"/>
      <c r="E41" s="50"/>
      <c r="F41" s="49"/>
      <c r="G41" s="50"/>
      <c r="H41" s="49"/>
      <c r="I41" s="51"/>
      <c r="J41" s="52"/>
      <c r="K41" s="133"/>
    </row>
    <row r="42" spans="2:11" ht="15" thickBot="1" x14ac:dyDescent="0.25">
      <c r="B42" s="43">
        <f t="shared" si="0"/>
        <v>45869</v>
      </c>
      <c r="C42" s="44">
        <f t="shared" si="1"/>
        <v>45869</v>
      </c>
      <c r="D42" s="53"/>
      <c r="E42" s="54"/>
      <c r="F42" s="53"/>
      <c r="G42" s="54"/>
      <c r="H42" s="53"/>
      <c r="I42" s="55"/>
      <c r="J42" s="56"/>
      <c r="K42" s="134"/>
    </row>
    <row r="43" spans="2:11" ht="13.5" customHeight="1" thickBot="1" x14ac:dyDescent="0.25">
      <c r="B43" s="57"/>
      <c r="C43" s="58"/>
      <c r="D43" s="58"/>
      <c r="E43" s="58"/>
      <c r="F43" s="58"/>
      <c r="G43" s="58"/>
      <c r="H43" s="58"/>
      <c r="I43" s="58"/>
      <c r="J43" s="58"/>
      <c r="K43" s="58"/>
    </row>
    <row r="44" spans="2:11" s="59" customFormat="1" ht="27" customHeight="1" thickBot="1" x14ac:dyDescent="0.25">
      <c r="B44" s="135" t="s">
        <v>45</v>
      </c>
      <c r="C44" s="136"/>
      <c r="D44" s="60">
        <f t="shared" ref="D44:J44" si="2">COUNTIF(D12:D42,"*")*D11</f>
        <v>0</v>
      </c>
      <c r="E44" s="61">
        <f t="shared" si="2"/>
        <v>0</v>
      </c>
      <c r="F44" s="60">
        <f t="shared" si="2"/>
        <v>0</v>
      </c>
      <c r="G44" s="61">
        <f t="shared" si="2"/>
        <v>0</v>
      </c>
      <c r="H44" s="60">
        <f t="shared" si="2"/>
        <v>0</v>
      </c>
      <c r="I44" s="61">
        <f t="shared" si="2"/>
        <v>0</v>
      </c>
      <c r="J44" s="61">
        <f t="shared" si="2"/>
        <v>0</v>
      </c>
      <c r="K44" s="61">
        <f>K12</f>
        <v>0</v>
      </c>
    </row>
    <row r="45" spans="2:11" ht="15" thickBot="1" x14ac:dyDescent="0.25">
      <c r="B45" s="57"/>
      <c r="C45" s="58"/>
      <c r="D45" s="58"/>
      <c r="E45" s="58"/>
      <c r="F45" s="58"/>
      <c r="G45" s="58"/>
      <c r="H45" s="58"/>
      <c r="I45" s="58"/>
      <c r="J45" s="58"/>
      <c r="K45" s="58"/>
    </row>
    <row r="46" spans="2:11" s="59" customFormat="1" ht="27" customHeight="1" thickBot="1" x14ac:dyDescent="0.25">
      <c r="B46" s="135" t="s">
        <v>46</v>
      </c>
      <c r="C46" s="136"/>
      <c r="D46" s="137">
        <f>SUM(D44:E44)</f>
        <v>0</v>
      </c>
      <c r="E46" s="138"/>
      <c r="F46" s="137">
        <f>SUM(F44:G44)</f>
        <v>0</v>
      </c>
      <c r="G46" s="138"/>
      <c r="H46" s="137">
        <f>SUM(H44:I44)</f>
        <v>0</v>
      </c>
      <c r="I46" s="138"/>
      <c r="J46" s="62">
        <f>J44</f>
        <v>0</v>
      </c>
      <c r="K46" s="63">
        <f>K44</f>
        <v>0</v>
      </c>
    </row>
    <row r="47" spans="2:11" ht="15" thickBot="1" x14ac:dyDescent="0.25">
      <c r="B47" s="57"/>
      <c r="C47" s="58"/>
      <c r="D47" s="58"/>
      <c r="E47" s="58"/>
      <c r="F47" s="58"/>
      <c r="G47" s="58"/>
      <c r="H47" s="58"/>
      <c r="I47" s="58"/>
      <c r="J47" s="58"/>
      <c r="K47" s="58"/>
    </row>
    <row r="48" spans="2:11" s="64" customFormat="1" ht="27" customHeight="1" thickBot="1" x14ac:dyDescent="0.25">
      <c r="B48" s="65"/>
      <c r="H48" s="142" t="s">
        <v>47</v>
      </c>
      <c r="I48" s="143"/>
      <c r="J48" s="143"/>
      <c r="K48" s="66">
        <f>SUM(D46+F46+H46+J46+K46)</f>
        <v>0</v>
      </c>
    </row>
    <row r="49" spans="2:11" s="67" customFormat="1" ht="15" x14ac:dyDescent="0.2">
      <c r="B49" s="68"/>
    </row>
    <row r="50" spans="2:11" s="67" customFormat="1" ht="15" x14ac:dyDescent="0.2">
      <c r="B50" s="68"/>
    </row>
    <row r="51" spans="2:11" s="67" customFormat="1" ht="40.5" customHeight="1" x14ac:dyDescent="0.2">
      <c r="B51" s="139" t="s">
        <v>48</v>
      </c>
      <c r="C51" s="140"/>
      <c r="D51" s="140"/>
      <c r="E51" s="140"/>
      <c r="F51" s="141"/>
      <c r="G51" s="141"/>
      <c r="H51" s="69"/>
      <c r="I51" s="139" t="s">
        <v>49</v>
      </c>
      <c r="J51" s="140"/>
      <c r="K51" s="70"/>
    </row>
  </sheetData>
  <mergeCells count="26">
    <mergeCell ref="H48:J48"/>
    <mergeCell ref="B51:D51"/>
    <mergeCell ref="E51:G51"/>
    <mergeCell ref="I51:J51"/>
    <mergeCell ref="B10:C11"/>
    <mergeCell ref="K12:K42"/>
    <mergeCell ref="B44:C44"/>
    <mergeCell ref="B46:C46"/>
    <mergeCell ref="D46:E46"/>
    <mergeCell ref="F46:G46"/>
    <mergeCell ref="H46:I46"/>
    <mergeCell ref="B5:C5"/>
    <mergeCell ref="D5:E5"/>
    <mergeCell ref="D9:E9"/>
    <mergeCell ref="F9:G9"/>
    <mergeCell ref="H9:I9"/>
    <mergeCell ref="G5:I5"/>
    <mergeCell ref="B7:C7"/>
    <mergeCell ref="D7:K7"/>
    <mergeCell ref="B2:K2"/>
    <mergeCell ref="B3:C3"/>
    <mergeCell ref="D3:E3"/>
    <mergeCell ref="G3:I3"/>
    <mergeCell ref="B4:C4"/>
    <mergeCell ref="D4:E4"/>
    <mergeCell ref="G4:I4"/>
  </mergeCells>
  <conditionalFormatting sqref="D12:E42">
    <cfRule type="expression" dxfId="29" priority="3" stopIfTrue="1">
      <formula>OR(AND(#REF!&lt;&gt;"",$D12&lt;&gt;""),AND(#REF!&lt;&gt;"",$E12&lt;&gt;""),AND($D12&lt;&gt;"",$E12&lt;&gt;""))</formula>
    </cfRule>
  </conditionalFormatting>
  <conditionalFormatting sqref="D12:J42">
    <cfRule type="expression" dxfId="28" priority="2" stopIfTrue="1">
      <formula>(OR(WEEKDAY($B12,2)=6,WEEKDAY($B12,2)=7))</formula>
    </cfRule>
  </conditionalFormatting>
  <conditionalFormatting sqref="F12:G42">
    <cfRule type="expression" dxfId="27" priority="4" stopIfTrue="1">
      <formula>OR(AND(#REF!&lt;&gt;"",$F12&lt;&gt;""),AND(#REF!&lt;&gt;"",$G12&lt;&gt;""),AND($F12&lt;&gt;"",$G12&lt;&gt;""))</formula>
    </cfRule>
  </conditionalFormatting>
  <conditionalFormatting sqref="H12:J42">
    <cfRule type="expression" dxfId="26" priority="5" stopIfTrue="1">
      <formula>OR(AND(#REF!&lt;&gt;"",$H12&lt;&gt;""),AND(#REF!&lt;&gt;"",$I12&lt;&gt;""),AND($H12&lt;&gt;"",$I12&lt;&gt;""))</formula>
    </cfRule>
  </conditionalFormatting>
  <conditionalFormatting sqref="J12">
    <cfRule type="expression" dxfId="25" priority="1"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K51"/>
  <sheetViews>
    <sheetView topLeftCell="A2" zoomScale="112" zoomScaleNormal="112" workbookViewId="0">
      <selection activeCell="D4" sqref="D4:E4"/>
    </sheetView>
  </sheetViews>
  <sheetFormatPr baseColWidth="10" defaultColWidth="11" defaultRowHeight="14.25" x14ac:dyDescent="0.2"/>
  <cols>
    <col min="1" max="1" width="4.25" style="16" customWidth="1"/>
    <col min="2" max="2" width="4.875" style="17" customWidth="1"/>
    <col min="3" max="3" width="7.625" style="16" bestFit="1" customWidth="1"/>
    <col min="4" max="5" width="12.125" style="16" customWidth="1"/>
    <col min="6" max="6" width="16.125" style="16" bestFit="1" customWidth="1"/>
    <col min="7" max="7" width="12.375" style="16" customWidth="1"/>
    <col min="8" max="8" width="11" style="16"/>
    <col min="9" max="9" width="12.75" style="16" customWidth="1"/>
    <col min="10" max="10" width="15.125" style="16" bestFit="1" customWidth="1"/>
    <col min="11" max="11" width="30" style="16" customWidth="1"/>
    <col min="12" max="16384" width="11" style="16"/>
  </cols>
  <sheetData>
    <row r="1" spans="2:11" ht="15" thickBot="1" x14ac:dyDescent="0.25"/>
    <row r="2" spans="2:11" s="14" customFormat="1" ht="57.75" customHeight="1" thickBot="1" x14ac:dyDescent="0.25">
      <c r="B2" s="109" t="s">
        <v>4</v>
      </c>
      <c r="C2" s="110"/>
      <c r="D2" s="110" t="s">
        <v>2</v>
      </c>
      <c r="E2" s="110"/>
      <c r="F2" s="110"/>
      <c r="G2" s="110"/>
      <c r="H2" s="110"/>
      <c r="I2" s="110"/>
      <c r="J2" s="110"/>
      <c r="K2" s="111"/>
    </row>
    <row r="3" spans="2:11" s="15" customFormat="1" ht="36" customHeight="1" x14ac:dyDescent="0.2">
      <c r="B3" s="122" t="s">
        <v>5</v>
      </c>
      <c r="C3" s="123"/>
      <c r="D3" s="124" t="str">
        <f>lugio!D3</f>
        <v>Nome e cognome</v>
      </c>
      <c r="E3" s="125"/>
      <c r="F3" s="7" t="s">
        <v>9</v>
      </c>
      <c r="G3" s="125" t="str">
        <f>lugio!$G$3</f>
        <v>Indirizzo</v>
      </c>
      <c r="H3" s="125"/>
      <c r="I3" s="125"/>
      <c r="J3" s="103" t="s">
        <v>13</v>
      </c>
      <c r="K3" s="8" t="str">
        <f>lugio!$K$3</f>
        <v>Nome Banca</v>
      </c>
    </row>
    <row r="4" spans="2:11" s="15" customFormat="1" ht="36" customHeight="1" x14ac:dyDescent="0.2">
      <c r="B4" s="127" t="s">
        <v>6</v>
      </c>
      <c r="C4" s="128"/>
      <c r="D4" s="129">
        <v>2025</v>
      </c>
      <c r="E4" s="130"/>
      <c r="F4" s="9" t="s">
        <v>10</v>
      </c>
      <c r="G4" s="130" t="str">
        <f>lugio!$G$4</f>
        <v>Zip, Città</v>
      </c>
      <c r="H4" s="130"/>
      <c r="I4" s="130"/>
      <c r="J4" s="104" t="s">
        <v>1</v>
      </c>
      <c r="K4" s="10" t="str">
        <f>lugio!$K$4</f>
        <v>IBAN</v>
      </c>
    </row>
    <row r="5" spans="2:11" s="15" customFormat="1" ht="36" customHeight="1" thickBot="1" x14ac:dyDescent="0.25">
      <c r="B5" s="117" t="s">
        <v>7</v>
      </c>
      <c r="C5" s="118"/>
      <c r="D5" s="119">
        <f>DATE(D4,8,1)</f>
        <v>45870</v>
      </c>
      <c r="E5" s="120"/>
      <c r="F5" s="11" t="s">
        <v>15</v>
      </c>
      <c r="G5" s="121" t="str">
        <f>lugio!G5</f>
        <v>inserire</v>
      </c>
      <c r="H5" s="121"/>
      <c r="I5" s="121"/>
      <c r="J5" s="12" t="s">
        <v>16</v>
      </c>
      <c r="K5" s="13" t="str">
        <f>lugio!K5</f>
        <v>inserire</v>
      </c>
    </row>
    <row r="6" spans="2:11" ht="15.75" x14ac:dyDescent="0.25">
      <c r="B6" s="18"/>
      <c r="C6" s="18"/>
      <c r="D6" s="19"/>
      <c r="E6" s="19"/>
      <c r="F6" s="20"/>
      <c r="G6" s="20"/>
      <c r="H6" s="20"/>
      <c r="I6" s="20"/>
      <c r="J6" s="20"/>
      <c r="K6" s="20"/>
    </row>
    <row r="7" spans="2:11" ht="75" customHeight="1" x14ac:dyDescent="0.2">
      <c r="B7" s="112" t="s">
        <v>3</v>
      </c>
      <c r="C7" s="113"/>
      <c r="D7" s="114" t="s">
        <v>19</v>
      </c>
      <c r="E7" s="115"/>
      <c r="F7" s="115"/>
      <c r="G7" s="115"/>
      <c r="H7" s="115"/>
      <c r="I7" s="115"/>
      <c r="J7" s="115"/>
      <c r="K7" s="116"/>
    </row>
    <row r="8" spans="2:11" ht="30" customHeight="1" thickBot="1" x14ac:dyDescent="0.25"/>
    <row r="9" spans="2:11" s="21" customFormat="1" ht="22.5" customHeight="1" thickBot="1" x14ac:dyDescent="0.25">
      <c r="B9" s="22"/>
      <c r="D9" s="105" t="s">
        <v>33</v>
      </c>
      <c r="E9" s="106"/>
      <c r="F9" s="107" t="s">
        <v>34</v>
      </c>
      <c r="G9" s="106"/>
      <c r="H9" s="108" t="s">
        <v>35</v>
      </c>
      <c r="I9" s="106"/>
      <c r="J9" s="23" t="s">
        <v>36</v>
      </c>
      <c r="K9" s="24" t="s">
        <v>37</v>
      </c>
    </row>
    <row r="10" spans="2:11" s="25" customFormat="1" ht="51" x14ac:dyDescent="0.2">
      <c r="B10" s="144" t="s">
        <v>20</v>
      </c>
      <c r="C10" s="145"/>
      <c r="D10" s="26" t="s">
        <v>38</v>
      </c>
      <c r="E10" s="27" t="s">
        <v>39</v>
      </c>
      <c r="F10" s="28" t="s">
        <v>40</v>
      </c>
      <c r="G10" s="29" t="s">
        <v>39</v>
      </c>
      <c r="H10" s="26" t="s">
        <v>40</v>
      </c>
      <c r="I10" s="27" t="s">
        <v>41</v>
      </c>
      <c r="J10" s="30" t="s">
        <v>42</v>
      </c>
      <c r="K10" s="31" t="s">
        <v>43</v>
      </c>
    </row>
    <row r="11" spans="2:11" s="32" customFormat="1" ht="12.95" customHeight="1" thickBot="1" x14ac:dyDescent="0.25">
      <c r="B11" s="146"/>
      <c r="C11" s="147"/>
      <c r="D11" s="33">
        <v>4</v>
      </c>
      <c r="E11" s="34">
        <v>0</v>
      </c>
      <c r="F11" s="35">
        <v>9</v>
      </c>
      <c r="G11" s="36">
        <v>0</v>
      </c>
      <c r="H11" s="33">
        <v>7</v>
      </c>
      <c r="I11" s="34">
        <v>0</v>
      </c>
      <c r="J11" s="37">
        <v>7.5</v>
      </c>
      <c r="K11" s="38" t="s">
        <v>44</v>
      </c>
    </row>
    <row r="12" spans="2:11" x14ac:dyDescent="0.2">
      <c r="B12" s="39">
        <f>C12</f>
        <v>45870</v>
      </c>
      <c r="C12" s="40">
        <f>D5</f>
        <v>45870</v>
      </c>
      <c r="D12" s="45"/>
      <c r="E12" s="46"/>
      <c r="F12" s="45"/>
      <c r="G12" s="46"/>
      <c r="H12" s="45"/>
      <c r="I12" s="47"/>
      <c r="J12" s="48"/>
      <c r="K12" s="132"/>
    </row>
    <row r="13" spans="2:11" x14ac:dyDescent="0.2">
      <c r="B13" s="41">
        <f t="shared" ref="B13:B42" si="0">C13</f>
        <v>45871</v>
      </c>
      <c r="C13" s="42">
        <f>C12+1</f>
        <v>45871</v>
      </c>
      <c r="D13" s="49"/>
      <c r="E13" s="50"/>
      <c r="F13" s="49"/>
      <c r="G13" s="50"/>
      <c r="H13" s="49"/>
      <c r="I13" s="51"/>
      <c r="J13" s="52"/>
      <c r="K13" s="133"/>
    </row>
    <row r="14" spans="2:11" x14ac:dyDescent="0.2">
      <c r="B14" s="41">
        <f t="shared" si="0"/>
        <v>45872</v>
      </c>
      <c r="C14" s="42">
        <f>C13+1</f>
        <v>45872</v>
      </c>
      <c r="D14" s="49"/>
      <c r="E14" s="50"/>
      <c r="F14" s="49"/>
      <c r="G14" s="50"/>
      <c r="H14" s="49"/>
      <c r="I14" s="51"/>
      <c r="J14" s="52"/>
      <c r="K14" s="133"/>
    </row>
    <row r="15" spans="2:11" x14ac:dyDescent="0.2">
      <c r="B15" s="41">
        <f t="shared" si="0"/>
        <v>45873</v>
      </c>
      <c r="C15" s="42">
        <f>C14+1</f>
        <v>45873</v>
      </c>
      <c r="D15" s="49"/>
      <c r="E15" s="50"/>
      <c r="F15" s="49"/>
      <c r="G15" s="50"/>
      <c r="H15" s="49"/>
      <c r="I15" s="51"/>
      <c r="J15" s="52"/>
      <c r="K15" s="133"/>
    </row>
    <row r="16" spans="2:11" x14ac:dyDescent="0.2">
      <c r="B16" s="41">
        <f t="shared" si="0"/>
        <v>45874</v>
      </c>
      <c r="C16" s="42">
        <f>C15+1</f>
        <v>45874</v>
      </c>
      <c r="D16" s="49"/>
      <c r="E16" s="50"/>
      <c r="F16" s="49"/>
      <c r="G16" s="50"/>
      <c r="H16" s="49"/>
      <c r="I16" s="51"/>
      <c r="J16" s="52"/>
      <c r="K16" s="133"/>
    </row>
    <row r="17" spans="2:11" x14ac:dyDescent="0.2">
      <c r="B17" s="41">
        <f t="shared" si="0"/>
        <v>45875</v>
      </c>
      <c r="C17" s="42">
        <f>C16+1</f>
        <v>45875</v>
      </c>
      <c r="D17" s="49"/>
      <c r="E17" s="50"/>
      <c r="F17" s="49"/>
      <c r="G17" s="50"/>
      <c r="H17" s="49"/>
      <c r="I17" s="51"/>
      <c r="J17" s="52"/>
      <c r="K17" s="133"/>
    </row>
    <row r="18" spans="2:11" x14ac:dyDescent="0.2">
      <c r="B18" s="41">
        <f t="shared" si="0"/>
        <v>45876</v>
      </c>
      <c r="C18" s="42">
        <f t="shared" ref="C18:C42" si="1">C17+1</f>
        <v>45876</v>
      </c>
      <c r="D18" s="49"/>
      <c r="E18" s="50"/>
      <c r="F18" s="49"/>
      <c r="G18" s="50"/>
      <c r="H18" s="49"/>
      <c r="I18" s="51"/>
      <c r="J18" s="52"/>
      <c r="K18" s="133"/>
    </row>
    <row r="19" spans="2:11" x14ac:dyDescent="0.2">
      <c r="B19" s="41">
        <f t="shared" si="0"/>
        <v>45877</v>
      </c>
      <c r="C19" s="42">
        <f t="shared" si="1"/>
        <v>45877</v>
      </c>
      <c r="D19" s="49"/>
      <c r="E19" s="50"/>
      <c r="F19" s="49"/>
      <c r="G19" s="50"/>
      <c r="H19" s="49"/>
      <c r="I19" s="51"/>
      <c r="J19" s="52"/>
      <c r="K19" s="133"/>
    </row>
    <row r="20" spans="2:11" x14ac:dyDescent="0.2">
      <c r="B20" s="41">
        <f t="shared" si="0"/>
        <v>45878</v>
      </c>
      <c r="C20" s="42">
        <f t="shared" si="1"/>
        <v>45878</v>
      </c>
      <c r="D20" s="49"/>
      <c r="E20" s="50"/>
      <c r="F20" s="49"/>
      <c r="G20" s="50"/>
      <c r="H20" s="49"/>
      <c r="I20" s="51"/>
      <c r="J20" s="52"/>
      <c r="K20" s="133"/>
    </row>
    <row r="21" spans="2:11" x14ac:dyDescent="0.2">
      <c r="B21" s="41">
        <f t="shared" si="0"/>
        <v>45879</v>
      </c>
      <c r="C21" s="42">
        <f t="shared" si="1"/>
        <v>45879</v>
      </c>
      <c r="D21" s="49"/>
      <c r="E21" s="50"/>
      <c r="F21" s="49"/>
      <c r="G21" s="50"/>
      <c r="H21" s="49"/>
      <c r="I21" s="51"/>
      <c r="J21" s="52"/>
      <c r="K21" s="133"/>
    </row>
    <row r="22" spans="2:11" x14ac:dyDescent="0.2">
      <c r="B22" s="41">
        <f t="shared" si="0"/>
        <v>45880</v>
      </c>
      <c r="C22" s="42">
        <f t="shared" si="1"/>
        <v>45880</v>
      </c>
      <c r="D22" s="49"/>
      <c r="E22" s="50"/>
      <c r="F22" s="49"/>
      <c r="G22" s="50"/>
      <c r="H22" s="49"/>
      <c r="I22" s="51"/>
      <c r="J22" s="52"/>
      <c r="K22" s="133"/>
    </row>
    <row r="23" spans="2:11" x14ac:dyDescent="0.2">
      <c r="B23" s="41">
        <f t="shared" si="0"/>
        <v>45881</v>
      </c>
      <c r="C23" s="42">
        <f t="shared" si="1"/>
        <v>45881</v>
      </c>
      <c r="D23" s="49"/>
      <c r="E23" s="50"/>
      <c r="F23" s="49"/>
      <c r="G23" s="50"/>
      <c r="H23" s="49"/>
      <c r="I23" s="51"/>
      <c r="J23" s="52"/>
      <c r="K23" s="133"/>
    </row>
    <row r="24" spans="2:11" x14ac:dyDescent="0.2">
      <c r="B24" s="41">
        <f t="shared" si="0"/>
        <v>45882</v>
      </c>
      <c r="C24" s="42">
        <f t="shared" si="1"/>
        <v>45882</v>
      </c>
      <c r="D24" s="49"/>
      <c r="E24" s="50"/>
      <c r="F24" s="49"/>
      <c r="G24" s="50"/>
      <c r="H24" s="49"/>
      <c r="I24" s="51"/>
      <c r="J24" s="52"/>
      <c r="K24" s="133"/>
    </row>
    <row r="25" spans="2:11" x14ac:dyDescent="0.2">
      <c r="B25" s="41">
        <f t="shared" si="0"/>
        <v>45883</v>
      </c>
      <c r="C25" s="42">
        <f t="shared" si="1"/>
        <v>45883</v>
      </c>
      <c r="D25" s="49"/>
      <c r="E25" s="50"/>
      <c r="F25" s="49"/>
      <c r="G25" s="50"/>
      <c r="H25" s="49"/>
      <c r="I25" s="51"/>
      <c r="J25" s="52"/>
      <c r="K25" s="133"/>
    </row>
    <row r="26" spans="2:11" x14ac:dyDescent="0.2">
      <c r="B26" s="41">
        <f t="shared" si="0"/>
        <v>45884</v>
      </c>
      <c r="C26" s="42">
        <f t="shared" si="1"/>
        <v>45884</v>
      </c>
      <c r="D26" s="49"/>
      <c r="E26" s="50"/>
      <c r="F26" s="49"/>
      <c r="G26" s="50"/>
      <c r="H26" s="49"/>
      <c r="I26" s="51"/>
      <c r="J26" s="52"/>
      <c r="K26" s="133"/>
    </row>
    <row r="27" spans="2:11" x14ac:dyDescent="0.2">
      <c r="B27" s="41">
        <f t="shared" si="0"/>
        <v>45885</v>
      </c>
      <c r="C27" s="42">
        <f t="shared" si="1"/>
        <v>45885</v>
      </c>
      <c r="D27" s="49"/>
      <c r="E27" s="50"/>
      <c r="F27" s="49"/>
      <c r="G27" s="50"/>
      <c r="H27" s="49"/>
      <c r="I27" s="51"/>
      <c r="J27" s="52"/>
      <c r="K27" s="133"/>
    </row>
    <row r="28" spans="2:11" x14ac:dyDescent="0.2">
      <c r="B28" s="41">
        <f t="shared" si="0"/>
        <v>45886</v>
      </c>
      <c r="C28" s="42">
        <f t="shared" si="1"/>
        <v>45886</v>
      </c>
      <c r="D28" s="49"/>
      <c r="E28" s="50"/>
      <c r="F28" s="49"/>
      <c r="G28" s="50"/>
      <c r="H28" s="49"/>
      <c r="I28" s="51"/>
      <c r="J28" s="52"/>
      <c r="K28" s="133"/>
    </row>
    <row r="29" spans="2:11" x14ac:dyDescent="0.2">
      <c r="B29" s="41">
        <f t="shared" si="0"/>
        <v>45887</v>
      </c>
      <c r="C29" s="42">
        <f t="shared" si="1"/>
        <v>45887</v>
      </c>
      <c r="D29" s="49"/>
      <c r="E29" s="50"/>
      <c r="F29" s="49"/>
      <c r="G29" s="50"/>
      <c r="H29" s="49"/>
      <c r="I29" s="51"/>
      <c r="J29" s="52"/>
      <c r="K29" s="133"/>
    </row>
    <row r="30" spans="2:11" x14ac:dyDescent="0.2">
      <c r="B30" s="41">
        <f t="shared" si="0"/>
        <v>45888</v>
      </c>
      <c r="C30" s="42">
        <f t="shared" si="1"/>
        <v>45888</v>
      </c>
      <c r="D30" s="49"/>
      <c r="E30" s="50"/>
      <c r="F30" s="49"/>
      <c r="G30" s="50"/>
      <c r="H30" s="49"/>
      <c r="I30" s="51"/>
      <c r="J30" s="52"/>
      <c r="K30" s="133"/>
    </row>
    <row r="31" spans="2:11" x14ac:dyDescent="0.2">
      <c r="B31" s="41">
        <f t="shared" si="0"/>
        <v>45889</v>
      </c>
      <c r="C31" s="42">
        <f t="shared" si="1"/>
        <v>45889</v>
      </c>
      <c r="D31" s="49"/>
      <c r="E31" s="50"/>
      <c r="F31" s="49"/>
      <c r="G31" s="50"/>
      <c r="H31" s="49"/>
      <c r="I31" s="51"/>
      <c r="J31" s="52"/>
      <c r="K31" s="133"/>
    </row>
    <row r="32" spans="2:11" x14ac:dyDescent="0.2">
      <c r="B32" s="41">
        <f t="shared" si="0"/>
        <v>45890</v>
      </c>
      <c r="C32" s="42">
        <f t="shared" si="1"/>
        <v>45890</v>
      </c>
      <c r="D32" s="49"/>
      <c r="E32" s="50"/>
      <c r="F32" s="49"/>
      <c r="G32" s="50"/>
      <c r="H32" s="49"/>
      <c r="I32" s="51"/>
      <c r="J32" s="52"/>
      <c r="K32" s="133"/>
    </row>
    <row r="33" spans="2:11" x14ac:dyDescent="0.2">
      <c r="B33" s="41">
        <f t="shared" si="0"/>
        <v>45891</v>
      </c>
      <c r="C33" s="42">
        <f t="shared" si="1"/>
        <v>45891</v>
      </c>
      <c r="D33" s="49"/>
      <c r="E33" s="50"/>
      <c r="F33" s="49"/>
      <c r="G33" s="50"/>
      <c r="H33" s="49"/>
      <c r="I33" s="51"/>
      <c r="J33" s="52"/>
      <c r="K33" s="133"/>
    </row>
    <row r="34" spans="2:11" x14ac:dyDescent="0.2">
      <c r="B34" s="41">
        <f t="shared" si="0"/>
        <v>45892</v>
      </c>
      <c r="C34" s="42">
        <f t="shared" si="1"/>
        <v>45892</v>
      </c>
      <c r="D34" s="49"/>
      <c r="E34" s="50"/>
      <c r="F34" s="49"/>
      <c r="G34" s="50"/>
      <c r="H34" s="49"/>
      <c r="I34" s="51"/>
      <c r="J34" s="52"/>
      <c r="K34" s="133"/>
    </row>
    <row r="35" spans="2:11" x14ac:dyDescent="0.2">
      <c r="B35" s="41">
        <f t="shared" si="0"/>
        <v>45893</v>
      </c>
      <c r="C35" s="42">
        <f t="shared" si="1"/>
        <v>45893</v>
      </c>
      <c r="D35" s="49"/>
      <c r="E35" s="50"/>
      <c r="F35" s="49"/>
      <c r="G35" s="50"/>
      <c r="H35" s="49"/>
      <c r="I35" s="51"/>
      <c r="J35" s="52"/>
      <c r="K35" s="133"/>
    </row>
    <row r="36" spans="2:11" x14ac:dyDescent="0.2">
      <c r="B36" s="41">
        <f t="shared" si="0"/>
        <v>45894</v>
      </c>
      <c r="C36" s="42">
        <f t="shared" si="1"/>
        <v>45894</v>
      </c>
      <c r="D36" s="49"/>
      <c r="E36" s="50"/>
      <c r="F36" s="49"/>
      <c r="G36" s="50"/>
      <c r="H36" s="49"/>
      <c r="I36" s="51"/>
      <c r="J36" s="52"/>
      <c r="K36" s="133"/>
    </row>
    <row r="37" spans="2:11" x14ac:dyDescent="0.2">
      <c r="B37" s="41">
        <f t="shared" si="0"/>
        <v>45895</v>
      </c>
      <c r="C37" s="42">
        <f t="shared" si="1"/>
        <v>45895</v>
      </c>
      <c r="D37" s="49"/>
      <c r="E37" s="50"/>
      <c r="F37" s="49"/>
      <c r="G37" s="50"/>
      <c r="H37" s="49"/>
      <c r="I37" s="51"/>
      <c r="J37" s="52"/>
      <c r="K37" s="133"/>
    </row>
    <row r="38" spans="2:11" x14ac:dyDescent="0.2">
      <c r="B38" s="41">
        <f t="shared" si="0"/>
        <v>45896</v>
      </c>
      <c r="C38" s="42">
        <f t="shared" si="1"/>
        <v>45896</v>
      </c>
      <c r="D38" s="49"/>
      <c r="E38" s="50"/>
      <c r="F38" s="49"/>
      <c r="G38" s="50"/>
      <c r="H38" s="49"/>
      <c r="I38" s="51"/>
      <c r="J38" s="52"/>
      <c r="K38" s="133"/>
    </row>
    <row r="39" spans="2:11" x14ac:dyDescent="0.2">
      <c r="B39" s="41">
        <f t="shared" si="0"/>
        <v>45897</v>
      </c>
      <c r="C39" s="42">
        <f t="shared" si="1"/>
        <v>45897</v>
      </c>
      <c r="D39" s="49"/>
      <c r="E39" s="50"/>
      <c r="F39" s="49"/>
      <c r="G39" s="50"/>
      <c r="H39" s="49"/>
      <c r="I39" s="51"/>
      <c r="J39" s="52"/>
      <c r="K39" s="133"/>
    </row>
    <row r="40" spans="2:11" x14ac:dyDescent="0.2">
      <c r="B40" s="41">
        <f t="shared" si="0"/>
        <v>45898</v>
      </c>
      <c r="C40" s="42">
        <f t="shared" si="1"/>
        <v>45898</v>
      </c>
      <c r="D40" s="49"/>
      <c r="E40" s="50"/>
      <c r="F40" s="49"/>
      <c r="G40" s="50"/>
      <c r="H40" s="49"/>
      <c r="I40" s="51"/>
      <c r="J40" s="52"/>
      <c r="K40" s="133"/>
    </row>
    <row r="41" spans="2:11" x14ac:dyDescent="0.2">
      <c r="B41" s="41">
        <f t="shared" si="0"/>
        <v>45899</v>
      </c>
      <c r="C41" s="42">
        <f t="shared" si="1"/>
        <v>45899</v>
      </c>
      <c r="D41" s="49"/>
      <c r="E41" s="50"/>
      <c r="F41" s="49"/>
      <c r="G41" s="50"/>
      <c r="H41" s="49"/>
      <c r="I41" s="51"/>
      <c r="J41" s="52"/>
      <c r="K41" s="133"/>
    </row>
    <row r="42" spans="2:11" ht="15" thickBot="1" x14ac:dyDescent="0.25">
      <c r="B42" s="43">
        <f t="shared" si="0"/>
        <v>45900</v>
      </c>
      <c r="C42" s="44">
        <f t="shared" si="1"/>
        <v>45900</v>
      </c>
      <c r="D42" s="53"/>
      <c r="E42" s="54"/>
      <c r="F42" s="53"/>
      <c r="G42" s="54"/>
      <c r="H42" s="53"/>
      <c r="I42" s="55"/>
      <c r="J42" s="56"/>
      <c r="K42" s="134"/>
    </row>
    <row r="43" spans="2:11" ht="13.5" customHeight="1" thickBot="1" x14ac:dyDescent="0.25">
      <c r="B43" s="57"/>
      <c r="C43" s="58"/>
      <c r="D43" s="58"/>
      <c r="E43" s="58"/>
      <c r="F43" s="58"/>
      <c r="G43" s="58"/>
      <c r="H43" s="58"/>
      <c r="I43" s="58"/>
      <c r="J43" s="58"/>
      <c r="K43" s="58"/>
    </row>
    <row r="44" spans="2:11" s="59" customFormat="1" ht="27" customHeight="1" thickBot="1" x14ac:dyDescent="0.25">
      <c r="B44" s="135" t="s">
        <v>45</v>
      </c>
      <c r="C44" s="136"/>
      <c r="D44" s="60">
        <f t="shared" ref="D44:J44" si="2">COUNTIF(D12:D42,"*")*D11</f>
        <v>0</v>
      </c>
      <c r="E44" s="61">
        <f t="shared" si="2"/>
        <v>0</v>
      </c>
      <c r="F44" s="60">
        <f t="shared" si="2"/>
        <v>0</v>
      </c>
      <c r="G44" s="61">
        <f t="shared" si="2"/>
        <v>0</v>
      </c>
      <c r="H44" s="60">
        <f t="shared" si="2"/>
        <v>0</v>
      </c>
      <c r="I44" s="61">
        <f t="shared" si="2"/>
        <v>0</v>
      </c>
      <c r="J44" s="61">
        <f t="shared" si="2"/>
        <v>0</v>
      </c>
      <c r="K44" s="61">
        <f>K12</f>
        <v>0</v>
      </c>
    </row>
    <row r="45" spans="2:11" ht="15" thickBot="1" x14ac:dyDescent="0.25">
      <c r="B45" s="57"/>
      <c r="C45" s="58"/>
      <c r="D45" s="58"/>
      <c r="E45" s="58"/>
      <c r="F45" s="58"/>
      <c r="G45" s="58"/>
      <c r="H45" s="58"/>
      <c r="I45" s="58"/>
      <c r="J45" s="58"/>
      <c r="K45" s="58"/>
    </row>
    <row r="46" spans="2:11" s="59" customFormat="1" ht="27" customHeight="1" thickBot="1" x14ac:dyDescent="0.25">
      <c r="B46" s="135" t="s">
        <v>46</v>
      </c>
      <c r="C46" s="136"/>
      <c r="D46" s="137">
        <f>SUM(D44:E44)</f>
        <v>0</v>
      </c>
      <c r="E46" s="138"/>
      <c r="F46" s="137">
        <f>SUM(F44:G44)</f>
        <v>0</v>
      </c>
      <c r="G46" s="138"/>
      <c r="H46" s="137">
        <f>SUM(H44:I44)</f>
        <v>0</v>
      </c>
      <c r="I46" s="138"/>
      <c r="J46" s="62">
        <f>J44</f>
        <v>0</v>
      </c>
      <c r="K46" s="63">
        <f>K44</f>
        <v>0</v>
      </c>
    </row>
    <row r="47" spans="2:11" ht="15" thickBot="1" x14ac:dyDescent="0.25">
      <c r="B47" s="57"/>
      <c r="C47" s="58"/>
      <c r="D47" s="58"/>
      <c r="E47" s="58"/>
      <c r="F47" s="58"/>
      <c r="G47" s="58"/>
      <c r="H47" s="58"/>
      <c r="I47" s="58"/>
      <c r="J47" s="58"/>
      <c r="K47" s="58"/>
    </row>
    <row r="48" spans="2:11" s="64" customFormat="1" ht="27" customHeight="1" thickBot="1" x14ac:dyDescent="0.25">
      <c r="B48" s="65"/>
      <c r="H48" s="142" t="s">
        <v>47</v>
      </c>
      <c r="I48" s="143"/>
      <c r="J48" s="143"/>
      <c r="K48" s="66">
        <f>SUM(D46+F46+H46+J46+K46)</f>
        <v>0</v>
      </c>
    </row>
    <row r="49" spans="2:11" s="67" customFormat="1" ht="15" x14ac:dyDescent="0.2">
      <c r="B49" s="68"/>
    </row>
    <row r="50" spans="2:11" s="67" customFormat="1" ht="15" x14ac:dyDescent="0.2">
      <c r="B50" s="68"/>
    </row>
    <row r="51" spans="2:11" s="67" customFormat="1" ht="40.5" customHeight="1" x14ac:dyDescent="0.2">
      <c r="B51" s="139" t="s">
        <v>48</v>
      </c>
      <c r="C51" s="140"/>
      <c r="D51" s="140"/>
      <c r="E51" s="140"/>
      <c r="F51" s="141"/>
      <c r="G51" s="141"/>
      <c r="H51" s="69"/>
      <c r="I51" s="139" t="s">
        <v>49</v>
      </c>
      <c r="J51" s="140"/>
      <c r="K51" s="70"/>
    </row>
  </sheetData>
  <mergeCells count="26">
    <mergeCell ref="H48:J48"/>
    <mergeCell ref="B51:D51"/>
    <mergeCell ref="E51:G51"/>
    <mergeCell ref="I51:J51"/>
    <mergeCell ref="B10:C11"/>
    <mergeCell ref="K12:K42"/>
    <mergeCell ref="B44:C44"/>
    <mergeCell ref="B46:C46"/>
    <mergeCell ref="D46:E46"/>
    <mergeCell ref="F46:G46"/>
    <mergeCell ref="H46:I46"/>
    <mergeCell ref="B5:C5"/>
    <mergeCell ref="D5:E5"/>
    <mergeCell ref="D9:E9"/>
    <mergeCell ref="F9:G9"/>
    <mergeCell ref="H9:I9"/>
    <mergeCell ref="G5:I5"/>
    <mergeCell ref="B7:C7"/>
    <mergeCell ref="D7:K7"/>
    <mergeCell ref="B2:K2"/>
    <mergeCell ref="B3:C3"/>
    <mergeCell ref="D3:E3"/>
    <mergeCell ref="G3:I3"/>
    <mergeCell ref="B4:C4"/>
    <mergeCell ref="D4:E4"/>
    <mergeCell ref="G4:I4"/>
  </mergeCells>
  <conditionalFormatting sqref="D12:E42">
    <cfRule type="expression" dxfId="24" priority="3" stopIfTrue="1">
      <formula>OR(AND(#REF!&lt;&gt;"",$D12&lt;&gt;""),AND(#REF!&lt;&gt;"",$E12&lt;&gt;""),AND($D12&lt;&gt;"",$E12&lt;&gt;""))</formula>
    </cfRule>
  </conditionalFormatting>
  <conditionalFormatting sqref="D12:J42">
    <cfRule type="expression" dxfId="23" priority="2" stopIfTrue="1">
      <formula>(OR(WEEKDAY($B12,2)=6,WEEKDAY($B12,2)=7))</formula>
    </cfRule>
  </conditionalFormatting>
  <conditionalFormatting sqref="F12:G42">
    <cfRule type="expression" dxfId="22" priority="4" stopIfTrue="1">
      <formula>OR(AND(#REF!&lt;&gt;"",$F12&lt;&gt;""),AND(#REF!&lt;&gt;"",$G12&lt;&gt;""),AND($F12&lt;&gt;"",$G12&lt;&gt;""))</formula>
    </cfRule>
  </conditionalFormatting>
  <conditionalFormatting sqref="H12:J42">
    <cfRule type="expression" dxfId="21" priority="5" stopIfTrue="1">
      <formula>OR(AND(#REF!&lt;&gt;"",$H12&lt;&gt;""),AND(#REF!&lt;&gt;"",$I12&lt;&gt;""),AND($H12&lt;&gt;"",$I12&lt;&gt;""))</formula>
    </cfRule>
  </conditionalFormatting>
  <conditionalFormatting sqref="J12">
    <cfRule type="expression" dxfId="20" priority="1"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K50"/>
  <sheetViews>
    <sheetView topLeftCell="A2" zoomScale="118" zoomScaleNormal="118" workbookViewId="0">
      <selection activeCell="D4" sqref="D4:E4"/>
    </sheetView>
  </sheetViews>
  <sheetFormatPr baseColWidth="10" defaultColWidth="11" defaultRowHeight="14.25" x14ac:dyDescent="0.2"/>
  <cols>
    <col min="1" max="1" width="4.25" style="16" customWidth="1"/>
    <col min="2" max="2" width="5.25" style="17" customWidth="1"/>
    <col min="3" max="3" width="7.625" style="16" bestFit="1" customWidth="1"/>
    <col min="4" max="4" width="12.5" style="16" customWidth="1"/>
    <col min="5" max="5" width="12.125" style="16" customWidth="1"/>
    <col min="6" max="6" width="16.125" style="16" bestFit="1" customWidth="1"/>
    <col min="7" max="7" width="11.75" style="16" customWidth="1"/>
    <col min="8" max="8" width="11" style="16"/>
    <col min="9" max="9" width="11.75" style="16" customWidth="1"/>
    <col min="10" max="10" width="15.125" style="16" bestFit="1" customWidth="1"/>
    <col min="11" max="11" width="30" style="16" customWidth="1"/>
    <col min="12" max="16384" width="11" style="16"/>
  </cols>
  <sheetData>
    <row r="1" spans="2:11" ht="15" thickBot="1" x14ac:dyDescent="0.25"/>
    <row r="2" spans="2:11" s="14" customFormat="1" ht="57.75" customHeight="1" thickBot="1" x14ac:dyDescent="0.25">
      <c r="B2" s="109" t="s">
        <v>4</v>
      </c>
      <c r="C2" s="110"/>
      <c r="D2" s="110" t="s">
        <v>2</v>
      </c>
      <c r="E2" s="110"/>
      <c r="F2" s="110"/>
      <c r="G2" s="110"/>
      <c r="H2" s="110"/>
      <c r="I2" s="110"/>
      <c r="J2" s="110"/>
      <c r="K2" s="111"/>
    </row>
    <row r="3" spans="2:11" s="15" customFormat="1" ht="36" customHeight="1" x14ac:dyDescent="0.2">
      <c r="B3" s="122" t="s">
        <v>5</v>
      </c>
      <c r="C3" s="123"/>
      <c r="D3" s="124" t="str">
        <f>agosto!D3</f>
        <v>Nome e cognome</v>
      </c>
      <c r="E3" s="125"/>
      <c r="F3" s="7" t="s">
        <v>9</v>
      </c>
      <c r="G3" s="125" t="str">
        <f>agosto!$G$3</f>
        <v>Indirizzo</v>
      </c>
      <c r="H3" s="125"/>
      <c r="I3" s="125"/>
      <c r="J3" s="103" t="s">
        <v>13</v>
      </c>
      <c r="K3" s="8" t="str">
        <f>agosto!$K$3</f>
        <v>Nome Banca</v>
      </c>
    </row>
    <row r="4" spans="2:11" s="15" customFormat="1" ht="36" customHeight="1" x14ac:dyDescent="0.2">
      <c r="B4" s="127" t="s">
        <v>6</v>
      </c>
      <c r="C4" s="128"/>
      <c r="D4" s="129">
        <v>2025</v>
      </c>
      <c r="E4" s="130"/>
      <c r="F4" s="9" t="s">
        <v>10</v>
      </c>
      <c r="G4" s="130" t="str">
        <f>agosto!$G$4</f>
        <v>Zip, Città</v>
      </c>
      <c r="H4" s="130"/>
      <c r="I4" s="130"/>
      <c r="J4" s="104" t="s">
        <v>1</v>
      </c>
      <c r="K4" s="10" t="str">
        <f>agosto!$K$4</f>
        <v>IBAN</v>
      </c>
    </row>
    <row r="5" spans="2:11" s="15" customFormat="1" ht="36" customHeight="1" thickBot="1" x14ac:dyDescent="0.25">
      <c r="B5" s="117" t="s">
        <v>7</v>
      </c>
      <c r="C5" s="118"/>
      <c r="D5" s="119">
        <f>DATE(D4,9,1)</f>
        <v>45901</v>
      </c>
      <c r="E5" s="120"/>
      <c r="F5" s="11" t="s">
        <v>15</v>
      </c>
      <c r="G5" s="121" t="str">
        <f>agosto!G5</f>
        <v>inserire</v>
      </c>
      <c r="H5" s="121"/>
      <c r="I5" s="121"/>
      <c r="J5" s="12" t="s">
        <v>16</v>
      </c>
      <c r="K5" s="13" t="str">
        <f>agosto!K5</f>
        <v>inserire</v>
      </c>
    </row>
    <row r="6" spans="2:11" ht="15.75" x14ac:dyDescent="0.25">
      <c r="B6" s="18"/>
      <c r="C6" s="18"/>
      <c r="D6" s="19"/>
      <c r="E6" s="19"/>
      <c r="F6" s="20"/>
      <c r="G6" s="20"/>
      <c r="H6" s="20"/>
      <c r="I6" s="20"/>
      <c r="J6" s="20"/>
      <c r="K6" s="20"/>
    </row>
    <row r="7" spans="2:11" ht="75" customHeight="1" x14ac:dyDescent="0.2">
      <c r="B7" s="112" t="s">
        <v>3</v>
      </c>
      <c r="C7" s="113"/>
      <c r="D7" s="114" t="s">
        <v>19</v>
      </c>
      <c r="E7" s="115"/>
      <c r="F7" s="115"/>
      <c r="G7" s="115"/>
      <c r="H7" s="115"/>
      <c r="I7" s="115"/>
      <c r="J7" s="115"/>
      <c r="K7" s="116"/>
    </row>
    <row r="8" spans="2:11" ht="30" customHeight="1" thickBot="1" x14ac:dyDescent="0.25"/>
    <row r="9" spans="2:11" s="21" customFormat="1" ht="22.5" customHeight="1" thickBot="1" x14ac:dyDescent="0.25">
      <c r="B9" s="22"/>
      <c r="D9" s="105" t="s">
        <v>33</v>
      </c>
      <c r="E9" s="106"/>
      <c r="F9" s="107" t="s">
        <v>34</v>
      </c>
      <c r="G9" s="106"/>
      <c r="H9" s="108" t="s">
        <v>35</v>
      </c>
      <c r="I9" s="106"/>
      <c r="J9" s="23" t="s">
        <v>36</v>
      </c>
      <c r="K9" s="24" t="s">
        <v>37</v>
      </c>
    </row>
    <row r="10" spans="2:11" s="25" customFormat="1" ht="63.75" x14ac:dyDescent="0.2">
      <c r="B10" s="144" t="s">
        <v>20</v>
      </c>
      <c r="C10" s="145"/>
      <c r="D10" s="26" t="s">
        <v>38</v>
      </c>
      <c r="E10" s="27" t="s">
        <v>39</v>
      </c>
      <c r="F10" s="28" t="s">
        <v>40</v>
      </c>
      <c r="G10" s="29" t="s">
        <v>39</v>
      </c>
      <c r="H10" s="26" t="s">
        <v>40</v>
      </c>
      <c r="I10" s="27" t="s">
        <v>41</v>
      </c>
      <c r="J10" s="30" t="s">
        <v>42</v>
      </c>
      <c r="K10" s="31" t="s">
        <v>43</v>
      </c>
    </row>
    <row r="11" spans="2:11" s="32" customFormat="1" ht="12.95" customHeight="1" thickBot="1" x14ac:dyDescent="0.25">
      <c r="B11" s="146"/>
      <c r="C11" s="147"/>
      <c r="D11" s="33">
        <v>4</v>
      </c>
      <c r="E11" s="34">
        <v>0</v>
      </c>
      <c r="F11" s="35">
        <v>9</v>
      </c>
      <c r="G11" s="36">
        <v>0</v>
      </c>
      <c r="H11" s="33">
        <v>7</v>
      </c>
      <c r="I11" s="34">
        <v>0</v>
      </c>
      <c r="J11" s="37">
        <v>7.5</v>
      </c>
      <c r="K11" s="38" t="s">
        <v>44</v>
      </c>
    </row>
    <row r="12" spans="2:11" x14ac:dyDescent="0.2">
      <c r="B12" s="39">
        <f>C12</f>
        <v>45901</v>
      </c>
      <c r="C12" s="40">
        <f>D5</f>
        <v>45901</v>
      </c>
      <c r="D12" s="45"/>
      <c r="E12" s="46"/>
      <c r="F12" s="45"/>
      <c r="G12" s="46"/>
      <c r="H12" s="45"/>
      <c r="I12" s="47"/>
      <c r="J12" s="48"/>
      <c r="K12" s="132"/>
    </row>
    <row r="13" spans="2:11" x14ac:dyDescent="0.2">
      <c r="B13" s="41">
        <f t="shared" ref="B13:B41" si="0">C13</f>
        <v>45902</v>
      </c>
      <c r="C13" s="42">
        <f>C12+1</f>
        <v>45902</v>
      </c>
      <c r="D13" s="49"/>
      <c r="E13" s="50"/>
      <c r="F13" s="49"/>
      <c r="G13" s="50"/>
      <c r="H13" s="49"/>
      <c r="I13" s="51"/>
      <c r="J13" s="52"/>
      <c r="K13" s="133"/>
    </row>
    <row r="14" spans="2:11" x14ac:dyDescent="0.2">
      <c r="B14" s="41">
        <f t="shared" si="0"/>
        <v>45903</v>
      </c>
      <c r="C14" s="42">
        <f>C13+1</f>
        <v>45903</v>
      </c>
      <c r="D14" s="49"/>
      <c r="E14" s="50"/>
      <c r="F14" s="49"/>
      <c r="G14" s="50"/>
      <c r="H14" s="49"/>
      <c r="I14" s="51"/>
      <c r="J14" s="52"/>
      <c r="K14" s="133"/>
    </row>
    <row r="15" spans="2:11" x14ac:dyDescent="0.2">
      <c r="B15" s="41">
        <f t="shared" si="0"/>
        <v>45904</v>
      </c>
      <c r="C15" s="42">
        <f>C14+1</f>
        <v>45904</v>
      </c>
      <c r="D15" s="49"/>
      <c r="E15" s="50"/>
      <c r="F15" s="49"/>
      <c r="G15" s="50"/>
      <c r="H15" s="49"/>
      <c r="I15" s="51"/>
      <c r="J15" s="52"/>
      <c r="K15" s="133"/>
    </row>
    <row r="16" spans="2:11" x14ac:dyDescent="0.2">
      <c r="B16" s="41">
        <f t="shared" si="0"/>
        <v>45905</v>
      </c>
      <c r="C16" s="42">
        <f>C15+1</f>
        <v>45905</v>
      </c>
      <c r="D16" s="49"/>
      <c r="E16" s="50"/>
      <c r="F16" s="49"/>
      <c r="G16" s="50"/>
      <c r="H16" s="49"/>
      <c r="I16" s="51"/>
      <c r="J16" s="52"/>
      <c r="K16" s="133"/>
    </row>
    <row r="17" spans="2:11" x14ac:dyDescent="0.2">
      <c r="B17" s="41">
        <f t="shared" si="0"/>
        <v>45906</v>
      </c>
      <c r="C17" s="42">
        <f>C16+1</f>
        <v>45906</v>
      </c>
      <c r="D17" s="49"/>
      <c r="E17" s="50"/>
      <c r="F17" s="49"/>
      <c r="G17" s="50"/>
      <c r="H17" s="49"/>
      <c r="I17" s="51"/>
      <c r="J17" s="52"/>
      <c r="K17" s="133"/>
    </row>
    <row r="18" spans="2:11" x14ac:dyDescent="0.2">
      <c r="B18" s="41">
        <f t="shared" si="0"/>
        <v>45907</v>
      </c>
      <c r="C18" s="42">
        <f t="shared" ref="C18:C41" si="1">C17+1</f>
        <v>45907</v>
      </c>
      <c r="D18" s="49"/>
      <c r="E18" s="50"/>
      <c r="F18" s="49"/>
      <c r="G18" s="50"/>
      <c r="H18" s="49"/>
      <c r="I18" s="51"/>
      <c r="J18" s="52"/>
      <c r="K18" s="133"/>
    </row>
    <row r="19" spans="2:11" x14ac:dyDescent="0.2">
      <c r="B19" s="41">
        <f t="shared" si="0"/>
        <v>45908</v>
      </c>
      <c r="C19" s="42">
        <f t="shared" si="1"/>
        <v>45908</v>
      </c>
      <c r="D19" s="49"/>
      <c r="E19" s="50"/>
      <c r="F19" s="49"/>
      <c r="G19" s="50"/>
      <c r="H19" s="49"/>
      <c r="I19" s="51"/>
      <c r="J19" s="52"/>
      <c r="K19" s="133"/>
    </row>
    <row r="20" spans="2:11" x14ac:dyDescent="0.2">
      <c r="B20" s="41">
        <f t="shared" si="0"/>
        <v>45909</v>
      </c>
      <c r="C20" s="42">
        <f t="shared" si="1"/>
        <v>45909</v>
      </c>
      <c r="D20" s="49"/>
      <c r="E20" s="50"/>
      <c r="F20" s="49"/>
      <c r="G20" s="50"/>
      <c r="H20" s="49"/>
      <c r="I20" s="51"/>
      <c r="J20" s="52"/>
      <c r="K20" s="133"/>
    </row>
    <row r="21" spans="2:11" x14ac:dyDescent="0.2">
      <c r="B21" s="41">
        <f t="shared" si="0"/>
        <v>45910</v>
      </c>
      <c r="C21" s="42">
        <f t="shared" si="1"/>
        <v>45910</v>
      </c>
      <c r="D21" s="49"/>
      <c r="E21" s="50"/>
      <c r="F21" s="49"/>
      <c r="G21" s="50"/>
      <c r="H21" s="49"/>
      <c r="I21" s="51"/>
      <c r="J21" s="52"/>
      <c r="K21" s="133"/>
    </row>
    <row r="22" spans="2:11" x14ac:dyDescent="0.2">
      <c r="B22" s="41">
        <f t="shared" si="0"/>
        <v>45911</v>
      </c>
      <c r="C22" s="42">
        <f t="shared" si="1"/>
        <v>45911</v>
      </c>
      <c r="D22" s="49"/>
      <c r="E22" s="50"/>
      <c r="F22" s="49"/>
      <c r="G22" s="50"/>
      <c r="H22" s="49"/>
      <c r="I22" s="51"/>
      <c r="J22" s="52"/>
      <c r="K22" s="133"/>
    </row>
    <row r="23" spans="2:11" x14ac:dyDescent="0.2">
      <c r="B23" s="41">
        <f t="shared" si="0"/>
        <v>45912</v>
      </c>
      <c r="C23" s="42">
        <f t="shared" si="1"/>
        <v>45912</v>
      </c>
      <c r="D23" s="49"/>
      <c r="E23" s="50"/>
      <c r="F23" s="49"/>
      <c r="G23" s="50"/>
      <c r="H23" s="49"/>
      <c r="I23" s="51"/>
      <c r="J23" s="52"/>
      <c r="K23" s="133"/>
    </row>
    <row r="24" spans="2:11" x14ac:dyDescent="0.2">
      <c r="B24" s="41">
        <f t="shared" si="0"/>
        <v>45913</v>
      </c>
      <c r="C24" s="42">
        <f t="shared" si="1"/>
        <v>45913</v>
      </c>
      <c r="D24" s="49"/>
      <c r="E24" s="50"/>
      <c r="F24" s="49"/>
      <c r="G24" s="50"/>
      <c r="H24" s="49"/>
      <c r="I24" s="51"/>
      <c r="J24" s="52"/>
      <c r="K24" s="133"/>
    </row>
    <row r="25" spans="2:11" x14ac:dyDescent="0.2">
      <c r="B25" s="41">
        <f t="shared" si="0"/>
        <v>45914</v>
      </c>
      <c r="C25" s="42">
        <f t="shared" si="1"/>
        <v>45914</v>
      </c>
      <c r="D25" s="49"/>
      <c r="E25" s="50"/>
      <c r="F25" s="49"/>
      <c r="G25" s="50"/>
      <c r="H25" s="49"/>
      <c r="I25" s="51"/>
      <c r="J25" s="52"/>
      <c r="K25" s="133"/>
    </row>
    <row r="26" spans="2:11" x14ac:dyDescent="0.2">
      <c r="B26" s="41">
        <f t="shared" si="0"/>
        <v>45915</v>
      </c>
      <c r="C26" s="42">
        <f t="shared" si="1"/>
        <v>45915</v>
      </c>
      <c r="D26" s="49"/>
      <c r="E26" s="50"/>
      <c r="F26" s="49"/>
      <c r="G26" s="50"/>
      <c r="H26" s="49"/>
      <c r="I26" s="51"/>
      <c r="J26" s="52"/>
      <c r="K26" s="133"/>
    </row>
    <row r="27" spans="2:11" x14ac:dyDescent="0.2">
      <c r="B27" s="41">
        <f t="shared" si="0"/>
        <v>45916</v>
      </c>
      <c r="C27" s="42">
        <f t="shared" si="1"/>
        <v>45916</v>
      </c>
      <c r="D27" s="49"/>
      <c r="E27" s="50"/>
      <c r="F27" s="49"/>
      <c r="G27" s="50"/>
      <c r="H27" s="49"/>
      <c r="I27" s="51"/>
      <c r="J27" s="52"/>
      <c r="K27" s="133"/>
    </row>
    <row r="28" spans="2:11" x14ac:dyDescent="0.2">
      <c r="B28" s="41">
        <f t="shared" si="0"/>
        <v>45917</v>
      </c>
      <c r="C28" s="42">
        <f t="shared" si="1"/>
        <v>45917</v>
      </c>
      <c r="D28" s="49"/>
      <c r="E28" s="50"/>
      <c r="F28" s="49"/>
      <c r="G28" s="50"/>
      <c r="H28" s="49"/>
      <c r="I28" s="51"/>
      <c r="J28" s="52"/>
      <c r="K28" s="133"/>
    </row>
    <row r="29" spans="2:11" x14ac:dyDescent="0.2">
      <c r="B29" s="41">
        <f t="shared" si="0"/>
        <v>45918</v>
      </c>
      <c r="C29" s="42">
        <f t="shared" si="1"/>
        <v>45918</v>
      </c>
      <c r="D29" s="49"/>
      <c r="E29" s="50"/>
      <c r="F29" s="49"/>
      <c r="G29" s="50"/>
      <c r="H29" s="49"/>
      <c r="I29" s="51"/>
      <c r="J29" s="52"/>
      <c r="K29" s="133"/>
    </row>
    <row r="30" spans="2:11" x14ac:dyDescent="0.2">
      <c r="B30" s="41">
        <f t="shared" si="0"/>
        <v>45919</v>
      </c>
      <c r="C30" s="42">
        <f t="shared" si="1"/>
        <v>45919</v>
      </c>
      <c r="D30" s="49"/>
      <c r="E30" s="50"/>
      <c r="F30" s="49"/>
      <c r="G30" s="50"/>
      <c r="H30" s="49"/>
      <c r="I30" s="51"/>
      <c r="J30" s="52"/>
      <c r="K30" s="133"/>
    </row>
    <row r="31" spans="2:11" x14ac:dyDescent="0.2">
      <c r="B31" s="41">
        <f t="shared" si="0"/>
        <v>45920</v>
      </c>
      <c r="C31" s="42">
        <f t="shared" si="1"/>
        <v>45920</v>
      </c>
      <c r="D31" s="49"/>
      <c r="E31" s="50"/>
      <c r="F31" s="49"/>
      <c r="G31" s="50"/>
      <c r="H31" s="49"/>
      <c r="I31" s="51"/>
      <c r="J31" s="52"/>
      <c r="K31" s="133"/>
    </row>
    <row r="32" spans="2:11" x14ac:dyDescent="0.2">
      <c r="B32" s="41">
        <f t="shared" si="0"/>
        <v>45921</v>
      </c>
      <c r="C32" s="42">
        <f t="shared" si="1"/>
        <v>45921</v>
      </c>
      <c r="D32" s="49"/>
      <c r="E32" s="50"/>
      <c r="F32" s="49"/>
      <c r="G32" s="50"/>
      <c r="H32" s="49"/>
      <c r="I32" s="51"/>
      <c r="J32" s="52"/>
      <c r="K32" s="133"/>
    </row>
    <row r="33" spans="2:11" x14ac:dyDescent="0.2">
      <c r="B33" s="41">
        <f t="shared" si="0"/>
        <v>45922</v>
      </c>
      <c r="C33" s="42">
        <f t="shared" si="1"/>
        <v>45922</v>
      </c>
      <c r="D33" s="49"/>
      <c r="E33" s="50"/>
      <c r="F33" s="49"/>
      <c r="G33" s="50"/>
      <c r="H33" s="49"/>
      <c r="I33" s="51"/>
      <c r="J33" s="52"/>
      <c r="K33" s="133"/>
    </row>
    <row r="34" spans="2:11" x14ac:dyDescent="0.2">
      <c r="B34" s="41">
        <f t="shared" si="0"/>
        <v>45923</v>
      </c>
      <c r="C34" s="42">
        <f t="shared" si="1"/>
        <v>45923</v>
      </c>
      <c r="D34" s="49"/>
      <c r="E34" s="50"/>
      <c r="F34" s="49"/>
      <c r="G34" s="50"/>
      <c r="H34" s="49"/>
      <c r="I34" s="51"/>
      <c r="J34" s="52"/>
      <c r="K34" s="133"/>
    </row>
    <row r="35" spans="2:11" x14ac:dyDescent="0.2">
      <c r="B35" s="41">
        <f t="shared" si="0"/>
        <v>45924</v>
      </c>
      <c r="C35" s="42">
        <f t="shared" si="1"/>
        <v>45924</v>
      </c>
      <c r="D35" s="49"/>
      <c r="E35" s="50"/>
      <c r="F35" s="49"/>
      <c r="G35" s="50"/>
      <c r="H35" s="49"/>
      <c r="I35" s="51"/>
      <c r="J35" s="52"/>
      <c r="K35" s="133"/>
    </row>
    <row r="36" spans="2:11" x14ac:dyDescent="0.2">
      <c r="B36" s="41">
        <f t="shared" si="0"/>
        <v>45925</v>
      </c>
      <c r="C36" s="42">
        <f t="shared" si="1"/>
        <v>45925</v>
      </c>
      <c r="D36" s="49"/>
      <c r="E36" s="50"/>
      <c r="F36" s="49"/>
      <c r="G36" s="50"/>
      <c r="H36" s="49"/>
      <c r="I36" s="51"/>
      <c r="J36" s="52"/>
      <c r="K36" s="133"/>
    </row>
    <row r="37" spans="2:11" x14ac:dyDescent="0.2">
      <c r="B37" s="41">
        <f t="shared" si="0"/>
        <v>45926</v>
      </c>
      <c r="C37" s="42">
        <f t="shared" si="1"/>
        <v>45926</v>
      </c>
      <c r="D37" s="49"/>
      <c r="E37" s="50"/>
      <c r="F37" s="49"/>
      <c r="G37" s="50"/>
      <c r="H37" s="49"/>
      <c r="I37" s="51"/>
      <c r="J37" s="52"/>
      <c r="K37" s="133"/>
    </row>
    <row r="38" spans="2:11" x14ac:dyDescent="0.2">
      <c r="B38" s="41">
        <f t="shared" si="0"/>
        <v>45927</v>
      </c>
      <c r="C38" s="42">
        <f t="shared" si="1"/>
        <v>45927</v>
      </c>
      <c r="D38" s="49"/>
      <c r="E38" s="50"/>
      <c r="F38" s="49"/>
      <c r="G38" s="50"/>
      <c r="H38" s="49"/>
      <c r="I38" s="51"/>
      <c r="J38" s="52"/>
      <c r="K38" s="133"/>
    </row>
    <row r="39" spans="2:11" x14ac:dyDescent="0.2">
      <c r="B39" s="41">
        <f t="shared" si="0"/>
        <v>45928</v>
      </c>
      <c r="C39" s="42">
        <f t="shared" si="1"/>
        <v>45928</v>
      </c>
      <c r="D39" s="49"/>
      <c r="E39" s="50"/>
      <c r="F39" s="49"/>
      <c r="G39" s="50"/>
      <c r="H39" s="49"/>
      <c r="I39" s="51"/>
      <c r="J39" s="52"/>
      <c r="K39" s="133"/>
    </row>
    <row r="40" spans="2:11" x14ac:dyDescent="0.2">
      <c r="B40" s="41">
        <f t="shared" si="0"/>
        <v>45929</v>
      </c>
      <c r="C40" s="42">
        <f t="shared" si="1"/>
        <v>45929</v>
      </c>
      <c r="D40" s="49"/>
      <c r="E40" s="50"/>
      <c r="F40" s="49"/>
      <c r="G40" s="50"/>
      <c r="H40" s="49"/>
      <c r="I40" s="51"/>
      <c r="J40" s="52"/>
      <c r="K40" s="133"/>
    </row>
    <row r="41" spans="2:11" ht="15" thickBot="1" x14ac:dyDescent="0.25">
      <c r="B41" s="41">
        <f t="shared" si="0"/>
        <v>45930</v>
      </c>
      <c r="C41" s="42">
        <f t="shared" si="1"/>
        <v>45930</v>
      </c>
      <c r="D41" s="53"/>
      <c r="E41" s="54"/>
      <c r="F41" s="53"/>
      <c r="G41" s="54"/>
      <c r="H41" s="53"/>
      <c r="I41" s="55"/>
      <c r="J41" s="56"/>
      <c r="K41" s="134"/>
    </row>
    <row r="42" spans="2:11" ht="13.5" customHeight="1" thickBot="1" x14ac:dyDescent="0.25">
      <c r="B42" s="57"/>
      <c r="C42" s="58"/>
      <c r="D42" s="58"/>
      <c r="E42" s="58"/>
      <c r="F42" s="58"/>
      <c r="G42" s="58"/>
      <c r="H42" s="58"/>
      <c r="I42" s="58"/>
      <c r="J42" s="58"/>
      <c r="K42" s="58"/>
    </row>
    <row r="43" spans="2:11" s="59" customFormat="1" ht="27" customHeight="1" thickBot="1" x14ac:dyDescent="0.25">
      <c r="B43" s="135" t="s">
        <v>45</v>
      </c>
      <c r="C43" s="136"/>
      <c r="D43" s="60">
        <f t="shared" ref="D43:J43" si="2">COUNTIF(D12:D41,"*")*D11</f>
        <v>0</v>
      </c>
      <c r="E43" s="61">
        <f t="shared" si="2"/>
        <v>0</v>
      </c>
      <c r="F43" s="60">
        <f t="shared" si="2"/>
        <v>0</v>
      </c>
      <c r="G43" s="61">
        <f t="shared" si="2"/>
        <v>0</v>
      </c>
      <c r="H43" s="60">
        <f t="shared" si="2"/>
        <v>0</v>
      </c>
      <c r="I43" s="61">
        <f t="shared" si="2"/>
        <v>0</v>
      </c>
      <c r="J43" s="61">
        <f t="shared" si="2"/>
        <v>0</v>
      </c>
      <c r="K43" s="61">
        <f>K12</f>
        <v>0</v>
      </c>
    </row>
    <row r="44" spans="2:11" ht="15" thickBot="1" x14ac:dyDescent="0.25">
      <c r="B44" s="57"/>
      <c r="C44" s="58"/>
      <c r="D44" s="58"/>
      <c r="E44" s="58"/>
      <c r="F44" s="58"/>
      <c r="G44" s="58"/>
      <c r="H44" s="58"/>
      <c r="I44" s="58"/>
      <c r="J44" s="58"/>
      <c r="K44" s="58"/>
    </row>
    <row r="45" spans="2:11" s="59" customFormat="1" ht="27" customHeight="1" thickBot="1" x14ac:dyDescent="0.25">
      <c r="B45" s="135" t="s">
        <v>46</v>
      </c>
      <c r="C45" s="136"/>
      <c r="D45" s="137">
        <f>SUM(D43:E43)</f>
        <v>0</v>
      </c>
      <c r="E45" s="138"/>
      <c r="F45" s="137">
        <f>SUM(F43:G43)</f>
        <v>0</v>
      </c>
      <c r="G45" s="138"/>
      <c r="H45" s="137">
        <f>SUM(H43:I43)</f>
        <v>0</v>
      </c>
      <c r="I45" s="138"/>
      <c r="J45" s="62">
        <f>J43</f>
        <v>0</v>
      </c>
      <c r="K45" s="63">
        <f>K43</f>
        <v>0</v>
      </c>
    </row>
    <row r="46" spans="2:11" ht="15" thickBot="1" x14ac:dyDescent="0.25">
      <c r="B46" s="57"/>
      <c r="C46" s="58"/>
      <c r="D46" s="58"/>
      <c r="E46" s="58"/>
      <c r="F46" s="58"/>
      <c r="G46" s="58"/>
      <c r="H46" s="58"/>
      <c r="I46" s="58"/>
      <c r="J46" s="58"/>
      <c r="K46" s="58"/>
    </row>
    <row r="47" spans="2:11" s="64" customFormat="1" ht="27" customHeight="1" thickBot="1" x14ac:dyDescent="0.25">
      <c r="B47" s="65"/>
      <c r="H47" s="142" t="s">
        <v>47</v>
      </c>
      <c r="I47" s="143"/>
      <c r="J47" s="143"/>
      <c r="K47" s="66">
        <f>SUM(D45+F45+H45+J45+K45)</f>
        <v>0</v>
      </c>
    </row>
    <row r="48" spans="2:11" s="67" customFormat="1" ht="15" x14ac:dyDescent="0.2">
      <c r="B48" s="68"/>
    </row>
    <row r="49" spans="2:11" s="67" customFormat="1" ht="15" x14ac:dyDescent="0.2">
      <c r="B49" s="68"/>
    </row>
    <row r="50" spans="2:11" s="67" customFormat="1" ht="40.5" customHeight="1" x14ac:dyDescent="0.2">
      <c r="B50" s="139" t="s">
        <v>48</v>
      </c>
      <c r="C50" s="140"/>
      <c r="D50" s="140"/>
      <c r="E50" s="140"/>
      <c r="F50" s="141"/>
      <c r="G50" s="141"/>
      <c r="H50" s="69"/>
      <c r="I50" s="139" t="s">
        <v>49</v>
      </c>
      <c r="J50" s="140"/>
      <c r="K50" s="70"/>
    </row>
  </sheetData>
  <mergeCells count="26">
    <mergeCell ref="H47:J47"/>
    <mergeCell ref="B50:D50"/>
    <mergeCell ref="E50:G50"/>
    <mergeCell ref="I50:J50"/>
    <mergeCell ref="B10:C11"/>
    <mergeCell ref="K12:K41"/>
    <mergeCell ref="B43:C43"/>
    <mergeCell ref="B45:C45"/>
    <mergeCell ref="D45:E45"/>
    <mergeCell ref="F45:G45"/>
    <mergeCell ref="H45:I45"/>
    <mergeCell ref="B5:C5"/>
    <mergeCell ref="D5:E5"/>
    <mergeCell ref="D9:E9"/>
    <mergeCell ref="F9:G9"/>
    <mergeCell ref="H9:I9"/>
    <mergeCell ref="G5:I5"/>
    <mergeCell ref="B7:C7"/>
    <mergeCell ref="D7:K7"/>
    <mergeCell ref="B2:K2"/>
    <mergeCell ref="B3:C3"/>
    <mergeCell ref="D3:E3"/>
    <mergeCell ref="G3:I3"/>
    <mergeCell ref="B4:C4"/>
    <mergeCell ref="D4:E4"/>
    <mergeCell ref="G4:I4"/>
  </mergeCells>
  <conditionalFormatting sqref="D12:E41">
    <cfRule type="expression" dxfId="19" priority="3" stopIfTrue="1">
      <formula>OR(AND(#REF!&lt;&gt;"",$D12&lt;&gt;""),AND(#REF!&lt;&gt;"",$E12&lt;&gt;""),AND($D12&lt;&gt;"",$E12&lt;&gt;""))</formula>
    </cfRule>
  </conditionalFormatting>
  <conditionalFormatting sqref="D12:J41">
    <cfRule type="expression" dxfId="18" priority="2" stopIfTrue="1">
      <formula>(OR(WEEKDAY($B12,2)=6,WEEKDAY($B12,2)=7))</formula>
    </cfRule>
  </conditionalFormatting>
  <conditionalFormatting sqref="F12:G41">
    <cfRule type="expression" dxfId="17" priority="4" stopIfTrue="1">
      <formula>OR(AND(#REF!&lt;&gt;"",$F12&lt;&gt;""),AND(#REF!&lt;&gt;"",$G12&lt;&gt;""),AND($F12&lt;&gt;"",$G12&lt;&gt;""))</formula>
    </cfRule>
  </conditionalFormatting>
  <conditionalFormatting sqref="H12:J41">
    <cfRule type="expression" dxfId="16" priority="5" stopIfTrue="1">
      <formula>OR(AND(#REF!&lt;&gt;"",$H12&lt;&gt;""),AND(#REF!&lt;&gt;"",$I12&lt;&gt;""),AND($H12&lt;&gt;"",$I12&lt;&gt;""))</formula>
    </cfRule>
  </conditionalFormatting>
  <conditionalFormatting sqref="J12">
    <cfRule type="expression" dxfId="15" priority="1"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text="Spesenabrechnung_für_EiB_2019"/>
    <f:field ref="objsubject" par="" text=""/>
    <f:field ref="objcreatedby" par="" text="Sollberger, Karin, ZIVI "/>
    <f:field ref="objcreatedat" par="" text="13.11.2018 11:37:02"/>
    <f:field ref="objchangedby" par="" text="Fabasoft eGov-Suite Benutzer, WBF-GASS, PR"/>
    <f:field ref="objmodifiedat" par="" text="28.06.2019 11:29:44"/>
    <f:field ref="doc_FSCFOLIO_1_1001_FieldDocumentNumber" par="" text=""/>
    <f:field ref="doc_FSCFOLIO_1_1001_FieldSubject" par="" text=""/>
    <f:field ref="FSCFOLIO_1_1001_FieldCurrentUser" par="" text="ZIVI  Karin Sollberger"/>
    <f:field ref="CCAPRECONFIG_15_1001_Objektname" par="" text="Spesenabrechnung_für_EiB_2019"/>
    <f:field ref="CHPRECONFIG_1_1001_Objektname" par="" text="Spesenabrechnung_für_EiB_2019"/>
  </f:record>
  <f:record inx="1" ref="">
    <f:field ref="CHPRECONFIG_1_1001_Anrede" par="" text=""/>
    <f:field ref="CHPRECONFIG_1_1001_Titel" par="" text=""/>
    <f:field ref="CHPRECONFIG_1_1001_Vorname" par="" text=""/>
    <f:field ref="CHPRECONFIG_1_1001_Nachname" par=""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13</vt:i4>
      </vt:variant>
    </vt:vector>
  </HeadingPairs>
  <TitlesOfParts>
    <vt:vector size="26" baseType="lpstr">
      <vt:lpstr>gennaio</vt:lpstr>
      <vt:lpstr>febbraio</vt:lpstr>
      <vt:lpstr>marzo</vt:lpstr>
      <vt:lpstr>aprile</vt:lpstr>
      <vt:lpstr>maggio</vt:lpstr>
      <vt:lpstr>giugno</vt:lpstr>
      <vt:lpstr>lugio</vt:lpstr>
      <vt:lpstr>agosto</vt:lpstr>
      <vt:lpstr>settembre</vt:lpstr>
      <vt:lpstr>ottobre</vt:lpstr>
      <vt:lpstr>novembre</vt:lpstr>
      <vt:lpstr>dicembre</vt:lpstr>
      <vt:lpstr>totale</vt:lpstr>
      <vt:lpstr>agosto!Druckbereich</vt:lpstr>
      <vt:lpstr>aprile!Druckbereich</vt:lpstr>
      <vt:lpstr>dicembre!Druckbereich</vt:lpstr>
      <vt:lpstr>febbraio!Druckbereich</vt:lpstr>
      <vt:lpstr>gennaio!Druckbereich</vt:lpstr>
      <vt:lpstr>giugno!Druckbereich</vt:lpstr>
      <vt:lpstr>lugio!Druckbereich</vt:lpstr>
      <vt:lpstr>maggio!Druckbereich</vt:lpstr>
      <vt:lpstr>marzo!Druckbereich</vt:lpstr>
      <vt:lpstr>novembre!Druckbereich</vt:lpstr>
      <vt:lpstr>ottobre!Druckbereich</vt:lpstr>
      <vt:lpstr>settembre!Druckbereich</vt:lpstr>
      <vt:lpstr>totale!Druckbereich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Sollberger Karin ZIVI</dc:creator>
  <cp:lastModifiedBy>Sollberger Karin ZIVI</cp:lastModifiedBy>
  <cp:lastPrinted>2022-12-09T09:15:13Z</cp:lastPrinted>
  <dcterms:created xsi:type="dcterms:W3CDTF">2017-08-31T14:26:53Z</dcterms:created>
  <dcterms:modified xsi:type="dcterms:W3CDTF">2024-11-19T14:58:38Z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DocumentID">
    <vt:lpwstr/>
  </property>
  <property fmtid="{D5CDD505-2E9C-101B-9397-08002B2CF9AE}" pid="3" name="FSC#EVDCFG@15.1400:DossierBarCode">
    <vt:lpwstr/>
  </property>
  <property fmtid="{D5CDD505-2E9C-101B-9397-08002B2CF9AE}" pid="4" name="FSC#EVDCFG@15.1400:ActualVersionNumber">
    <vt:lpwstr>2</vt:lpwstr>
  </property>
  <property fmtid="{D5CDD505-2E9C-101B-9397-08002B2CF9AE}" pid="5" name="FSC#EVDCFG@15.1400:ActualVersionCreatedAt">
    <vt:lpwstr>2019-06-28T11:29:43</vt:lpwstr>
  </property>
  <property fmtid="{D5CDD505-2E9C-101B-9397-08002B2CF9AE}" pid="6" name="FSC#EVDCFG@15.1400:ResponsibleBureau_DE">
    <vt:lpwstr>Bundesamt für Zivildienst ZIVI</vt:lpwstr>
  </property>
  <property fmtid="{D5CDD505-2E9C-101B-9397-08002B2CF9AE}" pid="7" name="FSC#EVDCFG@15.1400:ResponsibleBureau_EN">
    <vt:lpwstr>Federal Office for Civilian Service CIVI</vt:lpwstr>
  </property>
  <property fmtid="{D5CDD505-2E9C-101B-9397-08002B2CF9AE}" pid="8" name="FSC#EVDCFG@15.1400:ResponsibleBureau_FR">
    <vt:lpwstr>Office fédéral du service civil CIVI</vt:lpwstr>
  </property>
  <property fmtid="{D5CDD505-2E9C-101B-9397-08002B2CF9AE}" pid="9" name="FSC#EVDCFG@15.1400:ResponsibleBureau_IT">
    <vt:lpwstr>Ufficio federale del servizio civile CIVI</vt:lpwstr>
  </property>
  <property fmtid="{D5CDD505-2E9C-101B-9397-08002B2CF9AE}" pid="10" name="FSC#EVDCFG@15.1400:UserInChargeUserTitle">
    <vt:lpwstr/>
  </property>
  <property fmtid="{D5CDD505-2E9C-101B-9397-08002B2CF9AE}" pid="11" name="FSC#EVDCFG@15.1400:UserInChargeUserName">
    <vt:lpwstr/>
  </property>
  <property fmtid="{D5CDD505-2E9C-101B-9397-08002B2CF9AE}" pid="12" name="FSC#EVDCFG@15.1400:UserInChargeUserFirstname">
    <vt:lpwstr/>
  </property>
  <property fmtid="{D5CDD505-2E9C-101B-9397-08002B2CF9AE}" pid="13" name="FSC#EVDCFG@15.1400:UserInChargeUserEnvSalutationDE">
    <vt:lpwstr/>
  </property>
  <property fmtid="{D5CDD505-2E9C-101B-9397-08002B2CF9AE}" pid="14" name="FSC#EVDCFG@15.1400:UserInChargeUserEnvSalutationEN">
    <vt:lpwstr/>
  </property>
  <property fmtid="{D5CDD505-2E9C-101B-9397-08002B2CF9AE}" pid="15" name="FSC#EVDCFG@15.1400:UserInChargeUserEnvSalutationFR">
    <vt:lpwstr/>
  </property>
  <property fmtid="{D5CDD505-2E9C-101B-9397-08002B2CF9AE}" pid="16" name="FSC#EVDCFG@15.1400:UserInChargeUserEnvSalutationIT">
    <vt:lpwstr/>
  </property>
  <property fmtid="{D5CDD505-2E9C-101B-9397-08002B2CF9AE}" pid="17" name="FSC#EVDCFG@15.1400:FilerespUserPersonTitle">
    <vt:lpwstr/>
  </property>
  <property fmtid="{D5CDD505-2E9C-101B-9397-08002B2CF9AE}" pid="18" name="FSC#EVDCFG@15.1400:Address">
    <vt:lpwstr/>
  </property>
  <property fmtid="{D5CDD505-2E9C-101B-9397-08002B2CF9AE}" pid="19" name="FSC#EVDCFG@15.1400:PositionNumber">
    <vt:lpwstr>311.01</vt:lpwstr>
  </property>
  <property fmtid="{D5CDD505-2E9C-101B-9397-08002B2CF9AE}" pid="20" name="FSC#EVDCFG@15.1400:Dossierref">
    <vt:lpwstr>311.01-02964</vt:lpwstr>
  </property>
  <property fmtid="{D5CDD505-2E9C-101B-9397-08002B2CF9AE}" pid="21" name="FSC#EVDCFG@15.1400:FileRespEmail">
    <vt:lpwstr/>
  </property>
  <property fmtid="{D5CDD505-2E9C-101B-9397-08002B2CF9AE}" pid="22" name="FSC#EVDCFG@15.1400:FileRespFax">
    <vt:lpwstr/>
  </property>
  <property fmtid="{D5CDD505-2E9C-101B-9397-08002B2CF9AE}" pid="23" name="FSC#EVDCFG@15.1400:FileRespHome">
    <vt:lpwstr/>
  </property>
  <property fmtid="{D5CDD505-2E9C-101B-9397-08002B2CF9AE}" pid="24" name="FSC#EVDCFG@15.1400:FileResponsible">
    <vt:lpwstr/>
  </property>
  <property fmtid="{D5CDD505-2E9C-101B-9397-08002B2CF9AE}" pid="25" name="FSC#EVDCFG@15.1400:UserInCharge">
    <vt:lpwstr/>
  </property>
  <property fmtid="{D5CDD505-2E9C-101B-9397-08002B2CF9AE}" pid="26" name="FSC#EVDCFG@15.1400:FileRespOrg">
    <vt:lpwstr>Fachgruppe Betreuung Einsatzbetriebe</vt:lpwstr>
  </property>
  <property fmtid="{D5CDD505-2E9C-101B-9397-08002B2CF9AE}" pid="27" name="FSC#EVDCFG@15.1400:FileRespOrgHome">
    <vt:lpwstr>Thun</vt:lpwstr>
  </property>
  <property fmtid="{D5CDD505-2E9C-101B-9397-08002B2CF9AE}" pid="28" name="FSC#EVDCFG@15.1400:FileRespOrgStreet">
    <vt:lpwstr>Malerweg 6</vt:lpwstr>
  </property>
  <property fmtid="{D5CDD505-2E9C-101B-9397-08002B2CF9AE}" pid="29" name="FSC#EVDCFG@15.1400:FileRespOrgZipCode">
    <vt:lpwstr>3600</vt:lpwstr>
  </property>
  <property fmtid="{D5CDD505-2E9C-101B-9397-08002B2CF9AE}" pid="30" name="FSC#EVDCFG@15.1400:FileRespshortsign">
    <vt:lpwstr/>
  </property>
  <property fmtid="{D5CDD505-2E9C-101B-9397-08002B2CF9AE}" pid="31" name="FSC#EVDCFG@15.1400:FileRespStreet">
    <vt:lpwstr/>
  </property>
  <property fmtid="{D5CDD505-2E9C-101B-9397-08002B2CF9AE}" pid="32" name="FSC#EVDCFG@15.1400:FileRespTel">
    <vt:lpwstr/>
  </property>
  <property fmtid="{D5CDD505-2E9C-101B-9397-08002B2CF9AE}" pid="33" name="FSC#EVDCFG@15.1400:FileRespZipCode">
    <vt:lpwstr/>
  </property>
  <property fmtid="{D5CDD505-2E9C-101B-9397-08002B2CF9AE}" pid="34" name="FSC#EVDCFG@15.1400:OutAttachElectr">
    <vt:lpwstr/>
  </property>
  <property fmtid="{D5CDD505-2E9C-101B-9397-08002B2CF9AE}" pid="35" name="FSC#EVDCFG@15.1400:OutAttachPhysic">
    <vt:lpwstr/>
  </property>
  <property fmtid="{D5CDD505-2E9C-101B-9397-08002B2CF9AE}" pid="36" name="FSC#EVDCFG@15.1400:SignAcceptedDraft1">
    <vt:lpwstr/>
  </property>
  <property fmtid="{D5CDD505-2E9C-101B-9397-08002B2CF9AE}" pid="37" name="FSC#EVDCFG@15.1400:SignAcceptedDraft1FR">
    <vt:lpwstr/>
  </property>
  <property fmtid="{D5CDD505-2E9C-101B-9397-08002B2CF9AE}" pid="38" name="FSC#EVDCFG@15.1400:SignAcceptedDraft2">
    <vt:lpwstr/>
  </property>
  <property fmtid="{D5CDD505-2E9C-101B-9397-08002B2CF9AE}" pid="39" name="FSC#EVDCFG@15.1400:SignAcceptedDraft2FR">
    <vt:lpwstr/>
  </property>
  <property fmtid="{D5CDD505-2E9C-101B-9397-08002B2CF9AE}" pid="40" name="FSC#EVDCFG@15.1400:SignApproved1">
    <vt:lpwstr/>
  </property>
  <property fmtid="{D5CDD505-2E9C-101B-9397-08002B2CF9AE}" pid="41" name="FSC#EVDCFG@15.1400:SignApproved1FR">
    <vt:lpwstr/>
  </property>
  <property fmtid="{D5CDD505-2E9C-101B-9397-08002B2CF9AE}" pid="42" name="FSC#EVDCFG@15.1400:SignApproved2">
    <vt:lpwstr/>
  </property>
  <property fmtid="{D5CDD505-2E9C-101B-9397-08002B2CF9AE}" pid="43" name="FSC#EVDCFG@15.1400:SignApproved2FR">
    <vt:lpwstr/>
  </property>
  <property fmtid="{D5CDD505-2E9C-101B-9397-08002B2CF9AE}" pid="44" name="FSC#EVDCFG@15.1400:SubDossierBarCode">
    <vt:lpwstr/>
  </property>
  <property fmtid="{D5CDD505-2E9C-101B-9397-08002B2CF9AE}" pid="45" name="FSC#EVDCFG@15.1400:Subject">
    <vt:lpwstr/>
  </property>
  <property fmtid="{D5CDD505-2E9C-101B-9397-08002B2CF9AE}" pid="46" name="FSC#EVDCFG@15.1400:Title">
    <vt:lpwstr>Spesenabrechnung_für_EiB_2019</vt:lpwstr>
  </property>
  <property fmtid="{D5CDD505-2E9C-101B-9397-08002B2CF9AE}" pid="47" name="FSC#EVDCFG@15.1400:UserFunction">
    <vt:lpwstr/>
  </property>
  <property fmtid="{D5CDD505-2E9C-101B-9397-08002B2CF9AE}" pid="48" name="FSC#EVDCFG@15.1400:SalutationEnglish">
    <vt:lpwstr>Central office</vt:lpwstr>
  </property>
  <property fmtid="{D5CDD505-2E9C-101B-9397-08002B2CF9AE}" pid="49" name="FSC#EVDCFG@15.1400:SalutationFrench">
    <vt:lpwstr>Organe central</vt:lpwstr>
  </property>
  <property fmtid="{D5CDD505-2E9C-101B-9397-08002B2CF9AE}" pid="50" name="FSC#EVDCFG@15.1400:SalutationGerman">
    <vt:lpwstr>Zentralstelle</vt:lpwstr>
  </property>
  <property fmtid="{D5CDD505-2E9C-101B-9397-08002B2CF9AE}" pid="51" name="FSC#EVDCFG@15.1400:SalutationItalian">
    <vt:lpwstr>Organo centrale</vt:lpwstr>
  </property>
  <property fmtid="{D5CDD505-2E9C-101B-9397-08002B2CF9AE}" pid="52" name="FSC#EVDCFG@15.1400:SalutationEnglishUser">
    <vt:lpwstr/>
  </property>
  <property fmtid="{D5CDD505-2E9C-101B-9397-08002B2CF9AE}" pid="53" name="FSC#EVDCFG@15.1400:SalutationFrenchUser">
    <vt:lpwstr/>
  </property>
  <property fmtid="{D5CDD505-2E9C-101B-9397-08002B2CF9AE}" pid="54" name="FSC#EVDCFG@15.1400:SalutationGermanUser">
    <vt:lpwstr/>
  </property>
  <property fmtid="{D5CDD505-2E9C-101B-9397-08002B2CF9AE}" pid="55" name="FSC#EVDCFG@15.1400:SalutationItalianUser">
    <vt:lpwstr/>
  </property>
  <property fmtid="{D5CDD505-2E9C-101B-9397-08002B2CF9AE}" pid="56" name="FSC#EVDCFG@15.1400:FileRespOrgShortname">
    <vt:lpwstr>FG-ABI</vt:lpwstr>
  </property>
  <property fmtid="{D5CDD505-2E9C-101B-9397-08002B2CF9AE}" pid="57" name="FSC#EVDCFG@15.1400:ResponsibleEditorFirstname">
    <vt:lpwstr/>
  </property>
  <property fmtid="{D5CDD505-2E9C-101B-9397-08002B2CF9AE}" pid="58" name="FSC#EVDCFG@15.1400:ResponsibleEditorSurname">
    <vt:lpwstr/>
  </property>
  <property fmtid="{D5CDD505-2E9C-101B-9397-08002B2CF9AE}" pid="59" name="FSC#EVDCFG@15.1400:GroupTitle">
    <vt:lpwstr>Fachgruppe Betreuung Einsatzbetriebe</vt:lpwstr>
  </property>
  <property fmtid="{D5CDD505-2E9C-101B-9397-08002B2CF9AE}" pid="60" name="FSC#COOELAK@1.1001:Subject">
    <vt:lpwstr/>
  </property>
  <property fmtid="{D5CDD505-2E9C-101B-9397-08002B2CF9AE}" pid="61" name="FSC#COOELAK@1.1001:FileReference">
    <vt:lpwstr>311.01-02964</vt:lpwstr>
  </property>
  <property fmtid="{D5CDD505-2E9C-101B-9397-08002B2CF9AE}" pid="62" name="FSC#COOELAK@1.1001:FileRefYear">
    <vt:lpwstr>2011</vt:lpwstr>
  </property>
  <property fmtid="{D5CDD505-2E9C-101B-9397-08002B2CF9AE}" pid="63" name="FSC#COOELAK@1.1001:FileRefOrdinal">
    <vt:lpwstr>2964</vt:lpwstr>
  </property>
  <property fmtid="{D5CDD505-2E9C-101B-9397-08002B2CF9AE}" pid="64" name="FSC#COOELAK@1.1001:FileRefOU">
    <vt:lpwstr>FG-ABI</vt:lpwstr>
  </property>
  <property fmtid="{D5CDD505-2E9C-101B-9397-08002B2CF9AE}" pid="65" name="FSC#COOELAK@1.1001:Organization">
    <vt:lpwstr/>
  </property>
  <property fmtid="{D5CDD505-2E9C-101B-9397-08002B2CF9AE}" pid="66" name="FSC#COOELAK@1.1001:Owner">
    <vt:lpwstr>Sollberger Karin, ZIVI </vt:lpwstr>
  </property>
  <property fmtid="{D5CDD505-2E9C-101B-9397-08002B2CF9AE}" pid="67" name="FSC#COOELAK@1.1001:OwnerExtension">
    <vt:lpwstr>+41 58 466 79 50</vt:lpwstr>
  </property>
  <property fmtid="{D5CDD505-2E9C-101B-9397-08002B2CF9AE}" pid="68" name="FSC#COOELAK@1.1001:OwnerFaxExtension">
    <vt:lpwstr>+41 58 468 19 98</vt:lpwstr>
  </property>
  <property fmtid="{D5CDD505-2E9C-101B-9397-08002B2CF9AE}" pid="69" name="FSC#COOELAK@1.1001:DispatchedBy">
    <vt:lpwstr/>
  </property>
  <property fmtid="{D5CDD505-2E9C-101B-9397-08002B2CF9AE}" pid="70" name="FSC#COOELAK@1.1001:DispatchedAt">
    <vt:lpwstr/>
  </property>
  <property fmtid="{D5CDD505-2E9C-101B-9397-08002B2CF9AE}" pid="71" name="FSC#COOELAK@1.1001:ApprovedBy">
    <vt:lpwstr/>
  </property>
  <property fmtid="{D5CDD505-2E9C-101B-9397-08002B2CF9AE}" pid="72" name="FSC#COOELAK@1.1001:ApprovedAt">
    <vt:lpwstr/>
  </property>
  <property fmtid="{D5CDD505-2E9C-101B-9397-08002B2CF9AE}" pid="73" name="FSC#COOELAK@1.1001:Department">
    <vt:lpwstr>Fachgruppe Betreuung Einsatzbetriebe (FG-ABI)</vt:lpwstr>
  </property>
  <property fmtid="{D5CDD505-2E9C-101B-9397-08002B2CF9AE}" pid="74" name="FSC#COOELAK@1.1001:CreatedAt">
    <vt:lpwstr>13.11.2018</vt:lpwstr>
  </property>
  <property fmtid="{D5CDD505-2E9C-101B-9397-08002B2CF9AE}" pid="75" name="FSC#COOELAK@1.1001:OU">
    <vt:lpwstr>Fachgruppe Betreuung Einsatzbetriebe (FG-ABI)</vt:lpwstr>
  </property>
  <property fmtid="{D5CDD505-2E9C-101B-9397-08002B2CF9AE}" pid="76" name="FSC#COOELAK@1.1001:Priority">
    <vt:lpwstr> ()</vt:lpwstr>
  </property>
  <property fmtid="{D5CDD505-2E9C-101B-9397-08002B2CF9AE}" pid="77" name="FSC#COOELAK@1.1001:ObjBarCode">
    <vt:lpwstr>*COO.2101.112.3.174576*</vt:lpwstr>
  </property>
  <property fmtid="{D5CDD505-2E9C-101B-9397-08002B2CF9AE}" pid="78" name="FSC#COOELAK@1.1001:RefBarCode">
    <vt:lpwstr>*COO.2101.112.3.174578*</vt:lpwstr>
  </property>
  <property fmtid="{D5CDD505-2E9C-101B-9397-08002B2CF9AE}" pid="79" name="FSC#COOELAK@1.1001:FileRefBarCode">
    <vt:lpwstr>*311.01-02964*</vt:lpwstr>
  </property>
  <property fmtid="{D5CDD505-2E9C-101B-9397-08002B2CF9AE}" pid="80" name="FSC#COOELAK@1.1001:ExternalRef">
    <vt:lpwstr/>
  </property>
  <property fmtid="{D5CDD505-2E9C-101B-9397-08002B2CF9AE}" pid="81" name="FSC#COOELAK@1.1001:IncomingNumber">
    <vt:lpwstr/>
  </property>
  <property fmtid="{D5CDD505-2E9C-101B-9397-08002B2CF9AE}" pid="82" name="FSC#COOELAK@1.1001:IncomingSubject">
    <vt:lpwstr/>
  </property>
  <property fmtid="{D5CDD505-2E9C-101B-9397-08002B2CF9AE}" pid="83" name="FSC#COOELAK@1.1001:ProcessResponsible">
    <vt:lpwstr/>
  </property>
  <property fmtid="{D5CDD505-2E9C-101B-9397-08002B2CF9AE}" pid="84" name="FSC#COOELAK@1.1001:ProcessResponsiblePhone">
    <vt:lpwstr/>
  </property>
  <property fmtid="{D5CDD505-2E9C-101B-9397-08002B2CF9AE}" pid="85" name="FSC#COOELAK@1.1001:ProcessResponsibleMail">
    <vt:lpwstr/>
  </property>
  <property fmtid="{D5CDD505-2E9C-101B-9397-08002B2CF9AE}" pid="86" name="FSC#COOELAK@1.1001:ProcessResponsibleFax">
    <vt:lpwstr/>
  </property>
  <property fmtid="{D5CDD505-2E9C-101B-9397-08002B2CF9AE}" pid="87" name="FSC#COOELAK@1.1001:ApproverFirstName">
    <vt:lpwstr/>
  </property>
  <property fmtid="{D5CDD505-2E9C-101B-9397-08002B2CF9AE}" pid="88" name="FSC#COOELAK@1.1001:ApproverSurName">
    <vt:lpwstr/>
  </property>
  <property fmtid="{D5CDD505-2E9C-101B-9397-08002B2CF9AE}" pid="89" name="FSC#COOELAK@1.1001:ApproverTitle">
    <vt:lpwstr/>
  </property>
  <property fmtid="{D5CDD505-2E9C-101B-9397-08002B2CF9AE}" pid="90" name="FSC#COOELAK@1.1001:ExternalDate">
    <vt:lpwstr/>
  </property>
  <property fmtid="{D5CDD505-2E9C-101B-9397-08002B2CF9AE}" pid="91" name="FSC#COOELAK@1.1001:SettlementApprovedAt">
    <vt:lpwstr/>
  </property>
  <property fmtid="{D5CDD505-2E9C-101B-9397-08002B2CF9AE}" pid="92" name="FSC#COOELAK@1.1001:BaseNumber">
    <vt:lpwstr>311.01</vt:lpwstr>
  </property>
  <property fmtid="{D5CDD505-2E9C-101B-9397-08002B2CF9AE}" pid="93" name="FSC#COOELAK@1.1001:CurrentUserRolePos">
    <vt:lpwstr>Sachbearbeiter/in</vt:lpwstr>
  </property>
  <property fmtid="{D5CDD505-2E9C-101B-9397-08002B2CF9AE}" pid="94" name="FSC#COOELAK@1.1001:CurrentUserEmail">
    <vt:lpwstr>karin.sollberger@zivi.admin.ch</vt:lpwstr>
  </property>
  <property fmtid="{D5CDD505-2E9C-101B-9397-08002B2CF9AE}" pid="95" name="FSC#ELAKGOV@1.1001:PersonalSubjGender">
    <vt:lpwstr/>
  </property>
  <property fmtid="{D5CDD505-2E9C-101B-9397-08002B2CF9AE}" pid="96" name="FSC#ELAKGOV@1.1001:PersonalSubjFirstName">
    <vt:lpwstr/>
  </property>
  <property fmtid="{D5CDD505-2E9C-101B-9397-08002B2CF9AE}" pid="97" name="FSC#ELAKGOV@1.1001:PersonalSubjSurName">
    <vt:lpwstr/>
  </property>
  <property fmtid="{D5CDD505-2E9C-101B-9397-08002B2CF9AE}" pid="98" name="FSC#ELAKGOV@1.1001:PersonalSubjSalutation">
    <vt:lpwstr/>
  </property>
  <property fmtid="{D5CDD505-2E9C-101B-9397-08002B2CF9AE}" pid="99" name="FSC#ELAKGOV@1.1001:PersonalSubjAddress">
    <vt:lpwstr/>
  </property>
  <property fmtid="{D5CDD505-2E9C-101B-9397-08002B2CF9AE}" pid="100" name="FSC#ATSTATECFG@1.1001:Office">
    <vt:lpwstr/>
  </property>
  <property fmtid="{D5CDD505-2E9C-101B-9397-08002B2CF9AE}" pid="101" name="FSC#ATSTATECFG@1.1001:Agent">
    <vt:lpwstr/>
  </property>
  <property fmtid="{D5CDD505-2E9C-101B-9397-08002B2CF9AE}" pid="102" name="FSC#ATSTATECFG@1.1001:AgentPhone">
    <vt:lpwstr/>
  </property>
  <property fmtid="{D5CDD505-2E9C-101B-9397-08002B2CF9AE}" pid="103" name="FSC#ATSTATECFG@1.1001:DepartmentFax">
    <vt:lpwstr>+41 58 468 19 98</vt:lpwstr>
  </property>
  <property fmtid="{D5CDD505-2E9C-101B-9397-08002B2CF9AE}" pid="104" name="FSC#ATSTATECFG@1.1001:DepartmentEmail">
    <vt:lpwstr>info@zivi.admin.ch</vt:lpwstr>
  </property>
  <property fmtid="{D5CDD505-2E9C-101B-9397-08002B2CF9AE}" pid="105" name="FSC#ATSTATECFG@1.1001:SubfileDate">
    <vt:lpwstr/>
  </property>
  <property fmtid="{D5CDD505-2E9C-101B-9397-08002B2CF9AE}" pid="106" name="FSC#ATSTATECFG@1.1001:SubfileSubject">
    <vt:lpwstr>Spesenabrechnung_für_EiB_2019_x000d_
Saisie_du_temps_de_travail_pour_EA_2019_F_x000d_
Registrazione_del_tempo_di_lavoro_2019_I_x000d_
Arbeitszeittabelle_für_EiB_2019_D_x000d_
Décompte_de_frais_F_2019_x000d_
Conteggio_delle_spese_2019</vt:lpwstr>
  </property>
  <property fmtid="{D5CDD505-2E9C-101B-9397-08002B2CF9AE}" pid="107" name="FSC#ATSTATECFG@1.1001:DepartmentZipCode">
    <vt:lpwstr>3600</vt:lpwstr>
  </property>
  <property fmtid="{D5CDD505-2E9C-101B-9397-08002B2CF9AE}" pid="108" name="FSC#ATSTATECFG@1.1001:DepartmentCountry">
    <vt:lpwstr/>
  </property>
  <property fmtid="{D5CDD505-2E9C-101B-9397-08002B2CF9AE}" pid="109" name="FSC#ATSTATECFG@1.1001:DepartmentCity">
    <vt:lpwstr>Thun</vt:lpwstr>
  </property>
  <property fmtid="{D5CDD505-2E9C-101B-9397-08002B2CF9AE}" pid="110" name="FSC#ATSTATECFG@1.1001:DepartmentStreet">
    <vt:lpwstr>Malerweg 6</vt:lpwstr>
  </property>
  <property fmtid="{D5CDD505-2E9C-101B-9397-08002B2CF9AE}" pid="111" name="FSC#ATSTATECFG@1.1001:DepartmentDVR">
    <vt:lpwstr/>
  </property>
  <property fmtid="{D5CDD505-2E9C-101B-9397-08002B2CF9AE}" pid="112" name="FSC#ATSTATECFG@1.1001:DepartmentUID">
    <vt:lpwstr/>
  </property>
  <property fmtid="{D5CDD505-2E9C-101B-9397-08002B2CF9AE}" pid="113" name="FSC#ATSTATECFG@1.1001:SubfileReference">
    <vt:lpwstr>2011/001701/00018</vt:lpwstr>
  </property>
  <property fmtid="{D5CDD505-2E9C-101B-9397-08002B2CF9AE}" pid="114" name="FSC#ATSTATECFG@1.1001:Clause">
    <vt:lpwstr/>
  </property>
  <property fmtid="{D5CDD505-2E9C-101B-9397-08002B2CF9AE}" pid="115" name="FSC#ATSTATECFG@1.1001:ApprovedSignature">
    <vt:lpwstr/>
  </property>
  <property fmtid="{D5CDD505-2E9C-101B-9397-08002B2CF9AE}" pid="116" name="FSC#ATSTATECFG@1.1001:BankAccount">
    <vt:lpwstr/>
  </property>
  <property fmtid="{D5CDD505-2E9C-101B-9397-08002B2CF9AE}" pid="117" name="FSC#ATSTATECFG@1.1001:BankAccountOwner">
    <vt:lpwstr/>
  </property>
  <property fmtid="{D5CDD505-2E9C-101B-9397-08002B2CF9AE}" pid="118" name="FSC#ATSTATECFG@1.1001:BankInstitute">
    <vt:lpwstr/>
  </property>
  <property fmtid="{D5CDD505-2E9C-101B-9397-08002B2CF9AE}" pid="119" name="FSC#ATSTATECFG@1.1001:BankAccountID">
    <vt:lpwstr/>
  </property>
  <property fmtid="{D5CDD505-2E9C-101B-9397-08002B2CF9AE}" pid="120" name="FSC#ATSTATECFG@1.1001:BankAccountIBAN">
    <vt:lpwstr/>
  </property>
  <property fmtid="{D5CDD505-2E9C-101B-9397-08002B2CF9AE}" pid="121" name="FSC#ATSTATECFG@1.1001:BankAccountBIC">
    <vt:lpwstr/>
  </property>
  <property fmtid="{D5CDD505-2E9C-101B-9397-08002B2CF9AE}" pid="122" name="FSC#ATSTATECFG@1.1001:BankName">
    <vt:lpwstr/>
  </property>
  <property fmtid="{D5CDD505-2E9C-101B-9397-08002B2CF9AE}" pid="123" name="FSC#COOSYSTEM@1.1:Container">
    <vt:lpwstr>COO.2101.112.3.174576</vt:lpwstr>
  </property>
  <property fmtid="{D5CDD505-2E9C-101B-9397-08002B2CF9AE}" pid="124" name="FSC#FSCFOLIO@1.1001:docpropproject">
    <vt:lpwstr/>
  </property>
  <property fmtid="{D5CDD505-2E9C-101B-9397-08002B2CF9AE}" pid="125" name="MSIP_Label_aa112399-b73b-40c1-8af2-919b124b9d91_Enabled">
    <vt:lpwstr>true</vt:lpwstr>
  </property>
  <property fmtid="{D5CDD505-2E9C-101B-9397-08002B2CF9AE}" pid="126" name="MSIP_Label_aa112399-b73b-40c1-8af2-919b124b9d91_SetDate">
    <vt:lpwstr>2024-11-19T14:58:35Z</vt:lpwstr>
  </property>
  <property fmtid="{D5CDD505-2E9C-101B-9397-08002B2CF9AE}" pid="127" name="MSIP_Label_aa112399-b73b-40c1-8af2-919b124b9d91_Method">
    <vt:lpwstr>Privileged</vt:lpwstr>
  </property>
  <property fmtid="{D5CDD505-2E9C-101B-9397-08002B2CF9AE}" pid="128" name="MSIP_Label_aa112399-b73b-40c1-8af2-919b124b9d91_Name">
    <vt:lpwstr>L2</vt:lpwstr>
  </property>
  <property fmtid="{D5CDD505-2E9C-101B-9397-08002B2CF9AE}" pid="129" name="MSIP_Label_aa112399-b73b-40c1-8af2-919b124b9d91_SiteId">
    <vt:lpwstr>6ae27add-8276-4a38-88c1-3a9c1f973767</vt:lpwstr>
  </property>
  <property fmtid="{D5CDD505-2E9C-101B-9397-08002B2CF9AE}" pid="130" name="MSIP_Label_aa112399-b73b-40c1-8af2-919b124b9d91_ActionId">
    <vt:lpwstr>ba674e61-e0e4-40e1-b904-fa7134ac2379</vt:lpwstr>
  </property>
  <property fmtid="{D5CDD505-2E9C-101B-9397-08002B2CF9AE}" pid="131" name="MSIP_Label_aa112399-b73b-40c1-8af2-919b124b9d91_ContentBits">
    <vt:lpwstr>0</vt:lpwstr>
  </property>
</Properties>
</file>